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7055F46D-58F5-44E0-BF86-6CD8CB772257}" xr6:coauthVersionLast="47" xr6:coauthVersionMax="47" xr10:uidLastSave="{00000000-0000-0000-0000-000000000000}"/>
  <bookViews>
    <workbookView xWindow="-110" yWindow="-110" windowWidth="19420" windowHeight="11020" xr2:uid="{417D9130-940B-4C20-A265-FA3753C7B5FE}"/>
  </bookViews>
  <sheets>
    <sheet name="45" sheetId="1" r:id="rId1"/>
  </sheets>
  <externalReferences>
    <externalReference r:id="rId2"/>
  </externalReferences>
  <definedNames>
    <definedName name="Z_730E2C64_B2C1_434F_B758_04E2943FA20D_.wvu.PrintArea" localSheetId="0">'45'!$A$1:$U$30</definedName>
    <definedName name="Z_93528372_5BA8_11D6_9411_0000212D0BAF_.wvu.PrintArea" localSheetId="0">'45'!$A$1:$U$30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7" i="1" l="1"/>
  <c r="H27" i="1"/>
  <c r="I27" i="1" s="1"/>
  <c r="G27" i="1"/>
  <c r="E27" i="1"/>
  <c r="F27" i="1" s="1"/>
  <c r="D27" i="1"/>
  <c r="K24" i="1"/>
  <c r="L24" i="1" s="1"/>
  <c r="J24" i="1"/>
  <c r="I24" i="1"/>
  <c r="F24" i="1"/>
  <c r="K23" i="1"/>
  <c r="L23" i="1" s="1"/>
  <c r="J23" i="1"/>
  <c r="I23" i="1"/>
  <c r="F23" i="1"/>
  <c r="K22" i="1"/>
  <c r="L22" i="1" s="1"/>
  <c r="J22" i="1"/>
  <c r="I22" i="1"/>
  <c r="F22" i="1"/>
  <c r="K21" i="1"/>
  <c r="J21" i="1"/>
  <c r="L21" i="1" s="1"/>
  <c r="I21" i="1"/>
  <c r="F21" i="1"/>
  <c r="K20" i="1"/>
  <c r="L20" i="1" s="1"/>
  <c r="J20" i="1"/>
  <c r="I20" i="1"/>
  <c r="F20" i="1"/>
  <c r="K19" i="1"/>
  <c r="L19" i="1" s="1"/>
  <c r="J19" i="1"/>
  <c r="I19" i="1"/>
  <c r="F19" i="1"/>
  <c r="L18" i="1"/>
  <c r="K18" i="1"/>
  <c r="J18" i="1"/>
  <c r="I18" i="1"/>
  <c r="F18" i="1"/>
  <c r="K17" i="1"/>
  <c r="L17" i="1" s="1"/>
  <c r="J17" i="1"/>
  <c r="I17" i="1"/>
  <c r="F17" i="1"/>
  <c r="K16" i="1"/>
  <c r="L16" i="1" s="1"/>
  <c r="J16" i="1"/>
  <c r="I16" i="1"/>
  <c r="F16" i="1"/>
  <c r="K15" i="1"/>
  <c r="L15" i="1" s="1"/>
  <c r="J15" i="1"/>
  <c r="I15" i="1"/>
  <c r="F15" i="1"/>
  <c r="K14" i="1"/>
  <c r="L14" i="1" s="1"/>
  <c r="J14" i="1"/>
  <c r="I14" i="1"/>
  <c r="F14" i="1"/>
  <c r="K13" i="1"/>
  <c r="J13" i="1"/>
  <c r="L13" i="1" s="1"/>
  <c r="I13" i="1"/>
  <c r="F13" i="1"/>
  <c r="K12" i="1"/>
  <c r="L12" i="1" s="1"/>
  <c r="J12" i="1"/>
  <c r="I12" i="1"/>
  <c r="F12" i="1"/>
  <c r="K11" i="1"/>
  <c r="K27" i="1" s="1"/>
  <c r="L27" i="1" s="1"/>
  <c r="J11" i="1"/>
  <c r="I11" i="1"/>
  <c r="F11" i="1"/>
  <c r="G5" i="1"/>
  <c r="F5" i="1"/>
  <c r="G4" i="1"/>
  <c r="F4" i="1"/>
  <c r="L11" i="1" l="1"/>
</calcChain>
</file>

<file path=xl/sharedStrings.xml><?xml version="1.0" encoding="utf-8"?>
<sst xmlns="http://schemas.openxmlformats.org/spreadsheetml/2006/main" count="53" uniqueCount="37">
  <si>
    <t>TABEL  45</t>
  </si>
  <si>
    <t>CAKUPAN PEMBERIAN VITAMIN A PADA BAYI DAN ANAK BALITA MENURUT KECAMATAN DAN PUSKESMAS</t>
  </si>
  <si>
    <t>NO</t>
  </si>
  <si>
    <t>KECAMATAN</t>
  </si>
  <si>
    <t>PUSKESMAS</t>
  </si>
  <si>
    <t xml:space="preserve">BAYI 6-11 BULAN </t>
  </si>
  <si>
    <t>ANAK BALITA (12-59 BULAN)</t>
  </si>
  <si>
    <t>BALITA (6-59 BULAN)</t>
  </si>
  <si>
    <t>JUMLAH BAYI</t>
  </si>
  <si>
    <t>MENDAPAT VIT A</t>
  </si>
  <si>
    <t xml:space="preserve">JUMLAH </t>
  </si>
  <si>
    <t>S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</si>
  <si>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</si>
  <si>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</si>
  <si>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</si>
  <si>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</si>
  <si>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</si>
  <si>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</si>
  <si>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</si>
  <si>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</si>
  <si>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</si>
  <si>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</si>
  <si>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</si>
  <si>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</si>
  <si>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</si>
  <si>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</si>
  <si>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</si>
  <si>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</si>
  <si>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</si>
  <si>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</si>
  <si>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</si>
  <si>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</si>
  <si>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</si>
  <si>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Sumber: ……………… (sebutkan)</t>
  </si>
  <si>
    <t xml:space="preserve">Keterangan: Pelaporan pemberian vitamin A dilakukan pada Februari dan Agustus, maka perhitungan bayi 6-11 bulan yang mendapat vitamin A dalam setahun </t>
  </si>
  <si>
    <t xml:space="preserve">           dihitung dengan mengakumulasi bayi 6-11 bulan yang mendapat vitamin A di bulan Februari dan yang mendapat vitamin A di bulan Agustus. </t>
  </si>
  <si>
    <t xml:space="preserve">           Untuk perhitungan anak balita 12-59 bulan yang mendapat vitamin A menggunakan data bulan Agustus.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</si>
</sst>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2"/>
      <color theme="1"/>
      <name val="Arial"/>
      <family val="2"/>
    </font>
    <font>
      <sz val="11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9"/>
      <color theme="1"/>
      <name val="Arial"/>
      <family val="2"/>
    </font>
    <font>
      <sz val="10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Alignment="1">
      <alignment horizontal="center" vertical="center" wrapText="1"/>
    </xf>
    <xf numFmtId="0" fontId="5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/>
    <xf numFmtId="0" fontId="3" fillId="0" borderId="0" xfId="0" applyFont="1" applyAlignment="1">
      <alignment vertical="center" wrapText="1"/>
    </xf>
    <xf numFmtId="0" fontId="5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37" fontId="2" fillId="0" borderId="6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7" fontId="1" fillId="0" borderId="14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E2E3-F6FE-4379-9424-35D599620B88}">
  <sheetPr>
    <tabColor theme="9" tint="-0.249977111117893"/>
    <pageSetUpPr fitToPage="1"/>
  </sheetPr>
  <dimension ref="A1:AD992"/>
  <sheetViews>
    <sheetView tabSelected="1" view="pageBreakPreview" zoomScale="60" zoomScaleNormal="70" workbookViewId="0">
      <selection activeCell="G8" sqref="G8:G9"/>
    </sheetView>
  </sheetViews>
  <sheetFormatPr defaultColWidth="14.453125" defaultRowHeight="15" customHeight="1" x14ac:dyDescent="0.35"/>
  <cols>
    <col min="1" max="1" width="5.7265625" customWidth="1"/>
    <col min="2" max="2" width="19" customWidth="1"/>
    <col min="3" max="3" width="18" customWidth="1"/>
    <col min="4" max="5" width="16.7265625" customWidth="1"/>
    <col min="6" max="6" width="13.1796875" customWidth="1"/>
    <col min="7" max="7" width="18.26953125" customWidth="1"/>
    <col min="8" max="8" width="16.1796875" customWidth="1"/>
    <col min="9" max="9" width="14" customWidth="1"/>
    <col min="10" max="10" width="15.26953125" customWidth="1"/>
    <col min="11" max="11" width="16.54296875" customWidth="1"/>
    <col min="12" max="12" width="15" customWidth="1"/>
    <col min="13" max="13" width="15.7265625" customWidth="1"/>
    <col min="14" max="14" width="13.81640625" customWidth="1"/>
    <col min="15" max="15" width="13" customWidth="1"/>
    <col min="16" max="16" width="13.453125" customWidth="1"/>
    <col min="17" max="18" width="11.7265625" customWidth="1"/>
    <col min="19" max="21" width="8.26953125" customWidth="1"/>
    <col min="22" max="22" width="14" customWidth="1"/>
    <col min="23" max="23" width="12.7265625" customWidth="1"/>
    <col min="24" max="24" width="14.1796875" customWidth="1"/>
    <col min="25" max="25" width="16" customWidth="1"/>
    <col min="26" max="26" width="16.453125" customWidth="1"/>
    <col min="27" max="30" width="8.26953125" customWidth="1"/>
  </cols>
  <sheetData>
    <row r="1" spans="1:30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5.5" x14ac:dyDescent="0.3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5.5" x14ac:dyDescent="0.35">
      <c r="A4" s="7"/>
      <c r="B4" s="7"/>
      <c r="C4" s="7"/>
      <c r="D4" s="7"/>
      <c r="E4" s="7"/>
      <c r="F4" s="8" t="str">
        <f>'[1]1'!$E$5</f>
        <v>KABUPATEN/KOTA</v>
      </c>
      <c r="G4" s="9" t="str">
        <f>'[1]1'!$F$5</f>
        <v>KEPAHIANG</v>
      </c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0"/>
      <c r="Y4" s="3"/>
      <c r="Z4" s="3"/>
      <c r="AA4" s="3"/>
      <c r="AB4" s="3"/>
      <c r="AC4" s="3"/>
      <c r="AD4" s="3"/>
    </row>
    <row r="5" spans="1:30" ht="15.5" x14ac:dyDescent="0.35">
      <c r="A5" s="7"/>
      <c r="B5" s="7"/>
      <c r="C5" s="7"/>
      <c r="D5" s="7"/>
      <c r="E5" s="7"/>
      <c r="F5" s="8" t="str">
        <f>'[1]1'!$E$6</f>
        <v>TAHUN</v>
      </c>
      <c r="G5" s="9">
        <f>'[1]1'!$F$6</f>
        <v>2024</v>
      </c>
      <c r="H5" s="7"/>
      <c r="I5" s="7"/>
      <c r="J5" s="7"/>
      <c r="K5" s="7"/>
      <c r="L5" s="7"/>
      <c r="M5" s="3"/>
      <c r="N5" s="3"/>
      <c r="O5" s="3"/>
      <c r="P5" s="6"/>
      <c r="Q5" s="6"/>
      <c r="R5" s="6"/>
      <c r="S5" s="6"/>
      <c r="T5" s="6"/>
      <c r="U5" s="6"/>
      <c r="V5" s="3"/>
      <c r="W5" s="3"/>
      <c r="X5" s="10"/>
      <c r="Y5" s="6"/>
      <c r="Z5" s="6"/>
      <c r="AA5" s="6"/>
      <c r="AB5" s="6"/>
      <c r="AC5" s="6"/>
      <c r="AD5" s="6"/>
    </row>
    <row r="6" spans="1:30" ht="16" thickBo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7.25" customHeight="1" x14ac:dyDescent="0.35">
      <c r="A7" s="12" t="s">
        <v>2</v>
      </c>
      <c r="B7" s="12" t="s">
        <v>3</v>
      </c>
      <c r="C7" s="12" t="s">
        <v>4</v>
      </c>
      <c r="D7" s="13" t="s">
        <v>5</v>
      </c>
      <c r="E7" s="14"/>
      <c r="F7" s="15"/>
      <c r="G7" s="13" t="s">
        <v>6</v>
      </c>
      <c r="H7" s="14"/>
      <c r="I7" s="15"/>
      <c r="J7" s="13" t="s">
        <v>7</v>
      </c>
      <c r="K7" s="14"/>
      <c r="L7" s="15"/>
      <c r="M7" s="16"/>
      <c r="N7" s="16"/>
      <c r="O7" s="6"/>
      <c r="P7" s="3"/>
      <c r="Q7" s="3"/>
      <c r="R7" s="3"/>
      <c r="S7" s="16"/>
      <c r="T7" s="16"/>
      <c r="U7" s="16"/>
      <c r="V7" s="16"/>
      <c r="W7" s="16"/>
      <c r="X7" s="6"/>
      <c r="Y7" s="3"/>
      <c r="Z7" s="3"/>
      <c r="AA7" s="3"/>
      <c r="AB7" s="3"/>
      <c r="AC7" s="3"/>
      <c r="AD7" s="3"/>
    </row>
    <row r="8" spans="1:30" ht="18.75" customHeight="1" x14ac:dyDescent="0.35">
      <c r="A8" s="17"/>
      <c r="B8" s="17"/>
      <c r="C8" s="17"/>
      <c r="D8" s="18" t="s">
        <v>8</v>
      </c>
      <c r="E8" s="19" t="s">
        <v>9</v>
      </c>
      <c r="F8" s="20"/>
      <c r="G8" s="18" t="s">
        <v>10</v>
      </c>
      <c r="H8" s="21" t="s">
        <v>9</v>
      </c>
      <c r="I8" s="22"/>
      <c r="J8" s="18" t="s">
        <v>10</v>
      </c>
      <c r="K8" s="19" t="s">
        <v>9</v>
      </c>
      <c r="L8" s="22"/>
      <c r="M8" s="23"/>
      <c r="N8" s="23"/>
      <c r="O8" s="23"/>
      <c r="P8" s="2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16.5" customHeight="1" x14ac:dyDescent="0.35">
      <c r="A9" s="24"/>
      <c r="B9" s="24"/>
      <c r="C9" s="24"/>
      <c r="D9" s="24"/>
      <c r="E9" s="25" t="s">
        <v>11</v>
      </c>
      <c r="F9" s="25" t="s">
        <v>12</v>
      </c>
      <c r="G9" s="24"/>
      <c r="H9" s="26" t="s">
        <v>11</v>
      </c>
      <c r="I9" s="25" t="s">
        <v>12</v>
      </c>
      <c r="J9" s="24"/>
      <c r="K9" s="25" t="s">
        <v>11</v>
      </c>
      <c r="L9" s="25" t="s">
        <v>12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5.75" customHeight="1" x14ac:dyDescent="0.35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27">
        <v>12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0" ht="15.5" x14ac:dyDescent="0.35">
      <c r="A11" s="29">
        <v>1</v>
      </c>
      <c r="B11" s="30" t="s">
        <v>13</v>
      </c>
      <c r="C11" s="30" t="s">
        <v>14</v>
      </c>
      <c r="D11" s="31">
        <v>93</v>
      </c>
      <c r="E11" s="31">
        <v>89</v>
      </c>
      <c r="F11" s="32">
        <f t="shared" ref="F11:F24" si="0">E11/D11*100</f>
        <v>95.6989247311828</v>
      </c>
      <c r="G11" s="31">
        <v>675</v>
      </c>
      <c r="H11" s="31">
        <v>615</v>
      </c>
      <c r="I11" s="32">
        <f t="shared" ref="I11:I24" si="1">H11/G11*100</f>
        <v>91.111111111111114</v>
      </c>
      <c r="J11" s="31">
        <f t="shared" ref="J11:K24" si="2">SUM(D11,G11)</f>
        <v>768</v>
      </c>
      <c r="K11" s="31">
        <f t="shared" si="2"/>
        <v>704</v>
      </c>
      <c r="L11" s="32">
        <f t="shared" ref="L11:L24" si="3">K11/J11*100</f>
        <v>91.666666666666657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ht="15.5" x14ac:dyDescent="0.35">
      <c r="A12" s="33">
        <v>2</v>
      </c>
      <c r="B12" s="34" t="s">
        <v>15</v>
      </c>
      <c r="C12" s="34" t="s">
        <v>16</v>
      </c>
      <c r="D12" s="31">
        <v>79</v>
      </c>
      <c r="E12" s="31">
        <v>75</v>
      </c>
      <c r="F12" s="32">
        <f t="shared" si="0"/>
        <v>94.936708860759495</v>
      </c>
      <c r="G12" s="31">
        <v>290</v>
      </c>
      <c r="H12" s="31">
        <v>290</v>
      </c>
      <c r="I12" s="32">
        <f t="shared" si="1"/>
        <v>100</v>
      </c>
      <c r="J12" s="31">
        <f t="shared" si="2"/>
        <v>369</v>
      </c>
      <c r="K12" s="31">
        <f t="shared" si="2"/>
        <v>365</v>
      </c>
      <c r="L12" s="32">
        <f t="shared" si="3"/>
        <v>98.915989159891609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5.5" x14ac:dyDescent="0.35">
      <c r="A13" s="33">
        <v>3</v>
      </c>
      <c r="B13" s="34" t="s">
        <v>15</v>
      </c>
      <c r="C13" s="34" t="s">
        <v>17</v>
      </c>
      <c r="D13" s="31">
        <v>54</v>
      </c>
      <c r="E13" s="31">
        <v>54</v>
      </c>
      <c r="F13" s="32">
        <f t="shared" si="0"/>
        <v>100</v>
      </c>
      <c r="G13" s="31">
        <v>245</v>
      </c>
      <c r="H13" s="31">
        <v>245</v>
      </c>
      <c r="I13" s="32">
        <f t="shared" si="1"/>
        <v>100</v>
      </c>
      <c r="J13" s="31">
        <f t="shared" si="2"/>
        <v>299</v>
      </c>
      <c r="K13" s="31">
        <f t="shared" si="2"/>
        <v>299</v>
      </c>
      <c r="L13" s="32">
        <f t="shared" si="3"/>
        <v>100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5.5" x14ac:dyDescent="0.35">
      <c r="A14" s="33">
        <v>4</v>
      </c>
      <c r="B14" s="34" t="s">
        <v>15</v>
      </c>
      <c r="C14" s="34" t="s">
        <v>18</v>
      </c>
      <c r="D14" s="31">
        <v>48</v>
      </c>
      <c r="E14" s="31">
        <v>48</v>
      </c>
      <c r="F14" s="32">
        <f t="shared" si="0"/>
        <v>100</v>
      </c>
      <c r="G14" s="31">
        <v>299</v>
      </c>
      <c r="H14" s="31">
        <v>299</v>
      </c>
      <c r="I14" s="32">
        <f t="shared" si="1"/>
        <v>100</v>
      </c>
      <c r="J14" s="31">
        <f t="shared" si="2"/>
        <v>347</v>
      </c>
      <c r="K14" s="31">
        <f t="shared" si="2"/>
        <v>347</v>
      </c>
      <c r="L14" s="32">
        <f t="shared" si="3"/>
        <v>100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5" x14ac:dyDescent="0.35">
      <c r="A15" s="33">
        <v>5</v>
      </c>
      <c r="B15" s="34" t="s">
        <v>19</v>
      </c>
      <c r="C15" s="34" t="s">
        <v>20</v>
      </c>
      <c r="D15" s="31">
        <v>84</v>
      </c>
      <c r="E15" s="31">
        <v>84</v>
      </c>
      <c r="F15" s="32">
        <f t="shared" si="0"/>
        <v>100</v>
      </c>
      <c r="G15" s="31">
        <v>441</v>
      </c>
      <c r="H15" s="31">
        <v>339</v>
      </c>
      <c r="I15" s="32">
        <f t="shared" si="1"/>
        <v>76.870748299319729</v>
      </c>
      <c r="J15" s="31">
        <f t="shared" si="2"/>
        <v>525</v>
      </c>
      <c r="K15" s="31">
        <f t="shared" si="2"/>
        <v>423</v>
      </c>
      <c r="L15" s="32">
        <f t="shared" si="3"/>
        <v>80.571428571428569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5" customHeight="1" x14ac:dyDescent="0.35">
      <c r="A16" s="33">
        <v>6</v>
      </c>
      <c r="B16" s="34" t="s">
        <v>19</v>
      </c>
      <c r="C16" s="34" t="s">
        <v>19</v>
      </c>
      <c r="D16" s="31">
        <v>84</v>
      </c>
      <c r="E16" s="31">
        <v>84</v>
      </c>
      <c r="F16" s="32">
        <f t="shared" si="0"/>
        <v>100</v>
      </c>
      <c r="G16" s="31">
        <v>248</v>
      </c>
      <c r="H16" s="31">
        <v>248</v>
      </c>
      <c r="I16" s="32">
        <f t="shared" si="1"/>
        <v>100</v>
      </c>
      <c r="J16" s="31">
        <f t="shared" si="2"/>
        <v>332</v>
      </c>
      <c r="K16" s="31">
        <f t="shared" si="2"/>
        <v>332</v>
      </c>
      <c r="L16" s="32">
        <f t="shared" si="3"/>
        <v>100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5.5" x14ac:dyDescent="0.35">
      <c r="A17" s="33">
        <v>7</v>
      </c>
      <c r="B17" s="34" t="s">
        <v>21</v>
      </c>
      <c r="C17" s="34" t="s">
        <v>22</v>
      </c>
      <c r="D17" s="31">
        <v>108</v>
      </c>
      <c r="E17" s="31">
        <v>108</v>
      </c>
      <c r="F17" s="32">
        <f t="shared" si="0"/>
        <v>100</v>
      </c>
      <c r="G17" s="31">
        <v>410</v>
      </c>
      <c r="H17" s="31">
        <v>329</v>
      </c>
      <c r="I17" s="32">
        <f t="shared" si="1"/>
        <v>80.243902439024396</v>
      </c>
      <c r="J17" s="31">
        <f t="shared" si="2"/>
        <v>518</v>
      </c>
      <c r="K17" s="31">
        <f t="shared" si="2"/>
        <v>437</v>
      </c>
      <c r="L17" s="32">
        <f t="shared" si="3"/>
        <v>84.362934362934368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5.5" x14ac:dyDescent="0.35">
      <c r="A18" s="33">
        <v>8</v>
      </c>
      <c r="B18" s="34" t="s">
        <v>23</v>
      </c>
      <c r="C18" s="34" t="s">
        <v>24</v>
      </c>
      <c r="D18" s="31">
        <v>425</v>
      </c>
      <c r="E18" s="31">
        <v>418</v>
      </c>
      <c r="F18" s="32">
        <f t="shared" si="0"/>
        <v>98.352941176470594</v>
      </c>
      <c r="G18" s="31">
        <v>761</v>
      </c>
      <c r="H18" s="31">
        <v>746</v>
      </c>
      <c r="I18" s="32">
        <f t="shared" si="1"/>
        <v>98.028909329829176</v>
      </c>
      <c r="J18" s="31">
        <f t="shared" si="2"/>
        <v>1186</v>
      </c>
      <c r="K18" s="31">
        <f t="shared" si="2"/>
        <v>1164</v>
      </c>
      <c r="L18" s="32">
        <f t="shared" si="3"/>
        <v>98.145025295109605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5.5" x14ac:dyDescent="0.35">
      <c r="A19" s="33">
        <v>9</v>
      </c>
      <c r="B19" s="34" t="s">
        <v>23</v>
      </c>
      <c r="C19" s="34" t="s">
        <v>25</v>
      </c>
      <c r="D19" s="31">
        <v>184</v>
      </c>
      <c r="E19" s="31">
        <v>153</v>
      </c>
      <c r="F19" s="32">
        <f t="shared" si="0"/>
        <v>83.152173913043484</v>
      </c>
      <c r="G19" s="31">
        <v>510</v>
      </c>
      <c r="H19" s="31">
        <v>485</v>
      </c>
      <c r="I19" s="32">
        <f t="shared" si="1"/>
        <v>95.098039215686271</v>
      </c>
      <c r="J19" s="31">
        <f t="shared" si="2"/>
        <v>694</v>
      </c>
      <c r="K19" s="31">
        <f t="shared" si="2"/>
        <v>638</v>
      </c>
      <c r="L19" s="32">
        <f t="shared" si="3"/>
        <v>91.930835734870314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5.5" x14ac:dyDescent="0.35">
      <c r="A20" s="33">
        <v>10</v>
      </c>
      <c r="B20" s="34" t="s">
        <v>26</v>
      </c>
      <c r="C20" s="34" t="s">
        <v>26</v>
      </c>
      <c r="D20" s="31">
        <v>179</v>
      </c>
      <c r="E20" s="31">
        <v>179</v>
      </c>
      <c r="F20" s="32">
        <f t="shared" si="0"/>
        <v>100</v>
      </c>
      <c r="G20" s="31">
        <v>634</v>
      </c>
      <c r="H20" s="31">
        <v>634</v>
      </c>
      <c r="I20" s="32">
        <f t="shared" si="1"/>
        <v>100</v>
      </c>
      <c r="J20" s="31">
        <f t="shared" si="2"/>
        <v>813</v>
      </c>
      <c r="K20" s="31">
        <f t="shared" si="2"/>
        <v>813</v>
      </c>
      <c r="L20" s="32">
        <f t="shared" si="3"/>
        <v>100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 x14ac:dyDescent="0.35">
      <c r="A21" s="33">
        <v>11</v>
      </c>
      <c r="B21" s="34" t="s">
        <v>26</v>
      </c>
      <c r="C21" s="34" t="s">
        <v>27</v>
      </c>
      <c r="D21" s="31">
        <v>133</v>
      </c>
      <c r="E21" s="31">
        <v>133</v>
      </c>
      <c r="F21" s="32">
        <f t="shared" si="0"/>
        <v>100</v>
      </c>
      <c r="G21" s="31">
        <v>442</v>
      </c>
      <c r="H21" s="31">
        <v>419</v>
      </c>
      <c r="I21" s="32">
        <f t="shared" si="1"/>
        <v>94.796380090497735</v>
      </c>
      <c r="J21" s="31">
        <f t="shared" si="2"/>
        <v>575</v>
      </c>
      <c r="K21" s="31">
        <f t="shared" si="2"/>
        <v>552</v>
      </c>
      <c r="L21" s="32">
        <f t="shared" si="3"/>
        <v>96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 x14ac:dyDescent="0.35">
      <c r="A22" s="33">
        <v>12</v>
      </c>
      <c r="B22" s="34" t="s">
        <v>28</v>
      </c>
      <c r="C22" s="34" t="s">
        <v>28</v>
      </c>
      <c r="D22" s="31">
        <v>278</v>
      </c>
      <c r="E22" s="31">
        <v>239</v>
      </c>
      <c r="F22" s="32">
        <f t="shared" si="0"/>
        <v>85.97122302158273</v>
      </c>
      <c r="G22" s="31">
        <v>914</v>
      </c>
      <c r="H22" s="31">
        <v>757</v>
      </c>
      <c r="I22" s="32">
        <f t="shared" si="1"/>
        <v>82.822757111597383</v>
      </c>
      <c r="J22" s="31">
        <f t="shared" si="2"/>
        <v>1192</v>
      </c>
      <c r="K22" s="31">
        <f t="shared" si="2"/>
        <v>996</v>
      </c>
      <c r="L22" s="32">
        <f t="shared" si="3"/>
        <v>83.557046979865774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 x14ac:dyDescent="0.35">
      <c r="A23" s="33">
        <v>13</v>
      </c>
      <c r="B23" s="34" t="s">
        <v>28</v>
      </c>
      <c r="C23" s="34" t="s">
        <v>29</v>
      </c>
      <c r="D23" s="31">
        <v>118</v>
      </c>
      <c r="E23" s="31">
        <v>118</v>
      </c>
      <c r="F23" s="32">
        <f t="shared" si="0"/>
        <v>100</v>
      </c>
      <c r="G23" s="31">
        <v>408</v>
      </c>
      <c r="H23" s="31">
        <v>242</v>
      </c>
      <c r="I23" s="32">
        <f t="shared" si="1"/>
        <v>59.313725490196077</v>
      </c>
      <c r="J23" s="31">
        <f t="shared" si="2"/>
        <v>526</v>
      </c>
      <c r="K23" s="31">
        <f t="shared" si="2"/>
        <v>360</v>
      </c>
      <c r="L23" s="32">
        <f t="shared" si="3"/>
        <v>68.44106463878326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 x14ac:dyDescent="0.35">
      <c r="A24" s="33">
        <v>14</v>
      </c>
      <c r="B24" s="34" t="s">
        <v>30</v>
      </c>
      <c r="C24" s="34" t="s">
        <v>31</v>
      </c>
      <c r="D24" s="31">
        <v>195</v>
      </c>
      <c r="E24" s="31">
        <v>159</v>
      </c>
      <c r="F24" s="32">
        <f t="shared" si="0"/>
        <v>81.538461538461533</v>
      </c>
      <c r="G24" s="31">
        <v>691</v>
      </c>
      <c r="H24" s="31">
        <v>590</v>
      </c>
      <c r="I24" s="32">
        <f t="shared" si="1"/>
        <v>85.383502170767002</v>
      </c>
      <c r="J24" s="31">
        <f t="shared" si="2"/>
        <v>886</v>
      </c>
      <c r="K24" s="31">
        <f t="shared" si="2"/>
        <v>749</v>
      </c>
      <c r="L24" s="32">
        <f t="shared" si="3"/>
        <v>84.537246049661391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 x14ac:dyDescent="0.35">
      <c r="A25" s="34"/>
      <c r="B25" s="35"/>
      <c r="C25" s="35"/>
      <c r="D25" s="31"/>
      <c r="E25" s="31"/>
      <c r="F25" s="32"/>
      <c r="G25" s="31"/>
      <c r="H25" s="31"/>
      <c r="I25" s="32"/>
      <c r="J25" s="31"/>
      <c r="K25" s="31"/>
      <c r="L25" s="3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 x14ac:dyDescent="0.35">
      <c r="A26" s="34"/>
      <c r="B26" s="35"/>
      <c r="C26" s="35"/>
      <c r="D26" s="31"/>
      <c r="E26" s="31"/>
      <c r="F26" s="32"/>
      <c r="G26" s="31"/>
      <c r="H26" s="31"/>
      <c r="I26" s="32"/>
      <c r="J26" s="31"/>
      <c r="K26" s="31"/>
      <c r="L26" s="3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5.75" customHeight="1" thickBot="1" x14ac:dyDescent="0.4">
      <c r="A27" s="36" t="s">
        <v>32</v>
      </c>
      <c r="B27" s="37"/>
      <c r="C27" s="38"/>
      <c r="D27" s="39">
        <f>SUM(D11:D26)</f>
        <v>2062</v>
      </c>
      <c r="E27" s="39">
        <f>SUM(E11:E26)</f>
        <v>1941</v>
      </c>
      <c r="F27" s="40">
        <f>E27/D27*100</f>
        <v>94.131910766246364</v>
      </c>
      <c r="G27" s="39">
        <f>SUM(G11:G26)</f>
        <v>6968</v>
      </c>
      <c r="H27" s="39">
        <f>SUM(H11:H26)</f>
        <v>6238</v>
      </c>
      <c r="I27" s="40">
        <f>H27/G27*100</f>
        <v>89.523536165327215</v>
      </c>
      <c r="J27" s="39">
        <f t="shared" ref="J27:K27" si="4">SUM(J11:J26)</f>
        <v>9030</v>
      </c>
      <c r="K27" s="39">
        <f t="shared" si="4"/>
        <v>8179</v>
      </c>
      <c r="L27" s="40">
        <f>K27/J27*100</f>
        <v>90.575858250276852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9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5.75" customHeight="1" x14ac:dyDescent="0.35">
      <c r="A29" s="41" t="s">
        <v>33</v>
      </c>
      <c r="B29" s="41"/>
      <c r="C29" s="41"/>
      <c r="D29" s="41"/>
      <c r="E29" s="41"/>
      <c r="F29" s="41"/>
      <c r="G29" s="41"/>
      <c r="H29" s="41"/>
      <c r="I29" s="41"/>
      <c r="J29" s="41"/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5.75" customHeight="1" x14ac:dyDescent="0.35">
      <c r="A30" s="42" t="s">
        <v>34</v>
      </c>
      <c r="B30" s="41"/>
      <c r="C30" s="41"/>
      <c r="D30" s="41"/>
      <c r="E30" s="41"/>
      <c r="F30" s="41"/>
      <c r="G30" s="41"/>
      <c r="H30" s="41"/>
      <c r="I30" s="41"/>
      <c r="J30" s="41"/>
      <c r="K30" s="2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5.75" customHeight="1" x14ac:dyDescent="0.35">
      <c r="A31" s="41"/>
      <c r="B31" s="41" t="s">
        <v>35</v>
      </c>
      <c r="C31" s="41"/>
      <c r="D31" s="41"/>
      <c r="E31" s="41"/>
      <c r="F31" s="41"/>
      <c r="G31" s="41"/>
      <c r="H31" s="41"/>
      <c r="I31" s="41"/>
      <c r="J31" s="41"/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5.75" customHeight="1" x14ac:dyDescent="0.35">
      <c r="A32" s="41"/>
      <c r="B32" s="41" t="s">
        <v>36</v>
      </c>
      <c r="C32" s="41"/>
      <c r="D32" s="41"/>
      <c r="E32" s="41"/>
      <c r="F32" s="41"/>
      <c r="G32" s="41"/>
      <c r="H32" s="41"/>
      <c r="I32" s="41"/>
      <c r="J32" s="41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5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5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5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5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5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5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5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5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5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5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5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5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5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5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5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5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5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5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5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5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5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5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5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5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5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5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5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5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5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5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5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5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5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5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5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5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5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5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5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5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5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5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5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5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5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5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5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5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5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5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5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5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5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5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5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5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5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5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5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5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</sheetData>
  <mergeCells count="13">
    <mergeCell ref="H8:I8"/>
    <mergeCell ref="J8:J9"/>
    <mergeCell ref="K8:L8"/>
    <mergeCell ref="A3:L3"/>
    <mergeCell ref="A7:A9"/>
    <mergeCell ref="B7:B9"/>
    <mergeCell ref="C7:C9"/>
    <mergeCell ref="D7:F7"/>
    <mergeCell ref="G7:I7"/>
    <mergeCell ref="J7:L7"/>
    <mergeCell ref="D8:D9"/>
    <mergeCell ref="E8:F8"/>
    <mergeCell ref="G8:G9"/>
  </mergeCells>
  <printOptions horizontalCentered="1"/>
  <pageMargins left="0.55000000000000004" right="0.48" top="1.14173228346457" bottom="0.90551181102362199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45</vt:lpstr>
      <vt:lpstr>'45'!Z_730E2C64_B2C1_434F_B758_04E2943FA20D_.wvu.PrintArea</vt:lpstr>
      <vt:lpstr>'45'!Z_93528372_5BA8_11D6_9411_0000212D0BAF_.wvu.PrintArea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2026-05-12T08:18:48Z</dcterms:created>
  <dcterms:modified xsi:type="dcterms:W3CDTF">2026-05-12T08:19:05Z</dcterms:modified>
</cp:coreProperties>
</file>