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00F7E583-3809-47D6-8DE6-599FC98413E1}" xr6:coauthVersionLast="47" xr6:coauthVersionMax="47" xr10:uidLastSave="{00000000-0000-0000-0000-000000000000}"/>
  <bookViews>
    <workbookView xWindow="-110" yWindow="-110" windowWidth="19420" windowHeight="11020" xr2:uid="{B893ECFD-C0E5-4490-8E82-31C977E8A27A}"/>
  </bookViews>
  <sheets>
    <sheet name="40" sheetId="1" r:id="rId1"/>
  </sheets>
  <externalReferences>
    <externalReference r:id="rId2"/>
  </externalReferences>
  <definedNames>
    <definedName name="_xlnm.Print_Area" localSheetId="0">'40'!$A$1:$L$29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7" i="1" l="1"/>
  <c r="J27" i="1" s="1"/>
  <c r="G27" i="1"/>
  <c r="H27" i="1" s="1"/>
  <c r="E27" i="1"/>
  <c r="D27" i="1"/>
  <c r="K24" i="1"/>
  <c r="L24" i="1" s="1"/>
  <c r="J24" i="1"/>
  <c r="H24" i="1"/>
  <c r="F24" i="1"/>
  <c r="K23" i="1"/>
  <c r="L23" i="1" s="1"/>
  <c r="J23" i="1"/>
  <c r="H23" i="1"/>
  <c r="F23" i="1"/>
  <c r="K22" i="1"/>
  <c r="L22" i="1" s="1"/>
  <c r="J22" i="1"/>
  <c r="H22" i="1"/>
  <c r="F22" i="1"/>
  <c r="L21" i="1"/>
  <c r="K21" i="1"/>
  <c r="J21" i="1"/>
  <c r="H21" i="1"/>
  <c r="F21" i="1"/>
  <c r="K20" i="1"/>
  <c r="L20" i="1" s="1"/>
  <c r="J20" i="1"/>
  <c r="H20" i="1"/>
  <c r="F20" i="1"/>
  <c r="K19" i="1"/>
  <c r="L19" i="1" s="1"/>
  <c r="J19" i="1"/>
  <c r="H19" i="1"/>
  <c r="F19" i="1"/>
  <c r="L18" i="1"/>
  <c r="K18" i="1"/>
  <c r="J18" i="1"/>
  <c r="H18" i="1"/>
  <c r="F18" i="1"/>
  <c r="K17" i="1"/>
  <c r="L17" i="1" s="1"/>
  <c r="J17" i="1"/>
  <c r="H17" i="1"/>
  <c r="F17" i="1"/>
  <c r="K16" i="1"/>
  <c r="L16" i="1" s="1"/>
  <c r="J16" i="1"/>
  <c r="H16" i="1"/>
  <c r="F16" i="1"/>
  <c r="K15" i="1"/>
  <c r="L15" i="1" s="1"/>
  <c r="J15" i="1"/>
  <c r="H15" i="1"/>
  <c r="F15" i="1"/>
  <c r="K14" i="1"/>
  <c r="L14" i="1" s="1"/>
  <c r="J14" i="1"/>
  <c r="H14" i="1"/>
  <c r="F14" i="1"/>
  <c r="L13" i="1"/>
  <c r="K13" i="1"/>
  <c r="J13" i="1"/>
  <c r="H13" i="1"/>
  <c r="F13" i="1"/>
  <c r="K12" i="1"/>
  <c r="L12" i="1" s="1"/>
  <c r="J12" i="1"/>
  <c r="H12" i="1"/>
  <c r="F12" i="1"/>
  <c r="K11" i="1"/>
  <c r="K27" i="1" s="1"/>
  <c r="J11" i="1"/>
  <c r="H11" i="1"/>
  <c r="F11" i="1"/>
  <c r="F27" i="1" s="1"/>
  <c r="G5" i="1"/>
  <c r="F5" i="1"/>
  <c r="G4" i="1"/>
  <c r="F4" i="1"/>
  <c r="L27" i="1" l="1"/>
  <c r="L11" i="1"/>
</calcChain>
</file>

<file path=xl/sharedStrings.xml><?xml version="1.0" encoding="utf-8"?>
<sst xmlns="http://schemas.openxmlformats.org/spreadsheetml/2006/main" count="50" uniqueCount="34">
  <si>
    <t>TABEL 40</t>
  </si>
  <si>
    <t xml:space="preserve"> </t>
  </si>
  <si>
    <t>CAKUPAN PELAYANAN KESEHATAN BAYI MENURUT JENIS KELAMIN, KECAMATAN, DAN PUSKESMAS</t>
  </si>
  <si>
    <t>NO</t>
  </si>
  <si>
    <t>KECAMATAN</t>
  </si>
  <si>
    <t>PUSKESMAS</t>
  </si>
  <si>
    <t>JUMLAH BAYI</t>
  </si>
  <si>
    <t>PELAYANAN KESEHATAN BAYI</t>
  </si>
  <si>
    <t>L</t>
  </si>
  <si>
    <t>P</t>
  </si>
  <si>
    <t>L + P</t>
  </si>
  <si>
    <t>JUMLAH</t>
  </si>
  <si>
    <t>%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</si>
  <si>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</si>
  <si>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</si>
  <si>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</si>
  <si>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</si>
  <si>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</si>
  <si>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</si>
  <si>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</si>
  <si>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</si>
  <si>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</si>
  <si>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</si>
  <si>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</si>
  <si>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</si>
  <si>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</si>
  <si>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</si>
  <si>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</si>
  <si>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</si>
  <si>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</si>
  <si>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</si>
  <si>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</si>
  <si>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</si>
  <si>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 xml:space="preserve">Sumber: ………. (sebutkan)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</si>
</sst>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9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rial"/>
      <family val="2"/>
    </font>
    <font>
      <sz val="11"/>
      <color theme="1"/>
      <name val="Book Antiqua"/>
      <family val="1"/>
    </font>
    <font>
      <sz val="11"/>
      <name val="Book Antiqua"/>
      <family val="1"/>
    </font>
    <font>
      <b/>
      <i/>
      <sz val="9"/>
      <color theme="1"/>
      <name val="Book Antiqua"/>
      <family val="1"/>
    </font>
    <font>
      <sz val="9"/>
      <color theme="1"/>
      <name val="Arial"/>
      <family val="2"/>
    </font>
    <font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5" fillId="0" borderId="5" xfId="0" applyFont="1" applyBorder="1"/>
    <xf numFmtId="0" fontId="5" fillId="0" borderId="6" xfId="0" applyFont="1" applyBorder="1"/>
    <xf numFmtId="0" fontId="3" fillId="0" borderId="3" xfId="0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/>
    <xf numFmtId="0" fontId="1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37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7" fontId="2" fillId="2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37" fontId="1" fillId="0" borderId="15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7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D1F18-AB1C-4D36-BCD2-05491F754BBE}">
  <sheetPr>
    <tabColor theme="9" tint="-0.249977111117893"/>
    <pageSetUpPr fitToPage="1"/>
  </sheetPr>
  <dimension ref="A1:AA993"/>
  <sheetViews>
    <sheetView tabSelected="1" view="pageBreakPreview" zoomScale="60" zoomScaleNormal="74" workbookViewId="0">
      <selection activeCell="D7" sqref="D7:F8"/>
    </sheetView>
  </sheetViews>
  <sheetFormatPr defaultColWidth="14.453125" defaultRowHeight="15" customHeight="1" x14ac:dyDescent="0.35"/>
  <cols>
    <col min="1" max="1" width="5.7265625" customWidth="1"/>
    <col min="2" max="3" width="21.7265625" customWidth="1"/>
    <col min="4" max="12" width="15.7265625" customWidth="1"/>
    <col min="13" max="13" width="9.7265625" customWidth="1"/>
    <col min="14" max="14" width="8.26953125" customWidth="1"/>
    <col min="15" max="15" width="9.1796875" customWidth="1"/>
    <col min="16" max="16" width="8.26953125" customWidth="1"/>
    <col min="17" max="17" width="9.1796875" customWidth="1"/>
    <col min="18" max="21" width="8.26953125" customWidth="1"/>
    <col min="22" max="22" width="9.1796875" customWidth="1"/>
    <col min="23" max="23" width="8.26953125" customWidth="1"/>
    <col min="24" max="24" width="9.1796875" customWidth="1"/>
    <col min="25" max="25" width="8.26953125" customWidth="1"/>
    <col min="26" max="26" width="9.1796875" customWidth="1"/>
    <col min="27" max="27" width="8.26953125" customWidth="1"/>
  </cols>
  <sheetData>
    <row r="1" spans="1:27" ht="15.5" x14ac:dyDescent="0.35">
      <c r="A1" s="1" t="s">
        <v>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4.25" customHeight="1" x14ac:dyDescent="0.3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5" x14ac:dyDescent="0.35">
      <c r="A4" s="6"/>
      <c r="B4" s="6"/>
      <c r="C4" s="6"/>
      <c r="D4" s="6"/>
      <c r="E4" s="7"/>
      <c r="F4" s="7" t="str">
        <f>'[1]1'!$E$5</f>
        <v>KABUPATEN/KOTA</v>
      </c>
      <c r="G4" s="8" t="str">
        <f>'[1]1'!$F$5</f>
        <v>KEPAHIANG</v>
      </c>
      <c r="H4" s="6"/>
      <c r="I4" s="6"/>
      <c r="J4" s="7"/>
      <c r="K4" s="7"/>
      <c r="L4" s="6"/>
      <c r="M4" s="3"/>
      <c r="N4" s="9"/>
      <c r="O4" s="3"/>
      <c r="P4" s="3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5.5" x14ac:dyDescent="0.35">
      <c r="A5" s="6"/>
      <c r="B5" s="6"/>
      <c r="C5" s="6"/>
      <c r="D5" s="6"/>
      <c r="E5" s="7"/>
      <c r="F5" s="7" t="str">
        <f>'[1]1'!$E$6</f>
        <v>TAHUN</v>
      </c>
      <c r="G5" s="8">
        <f>'[1]1'!$F$6</f>
        <v>2024</v>
      </c>
      <c r="H5" s="6"/>
      <c r="I5" s="6"/>
      <c r="J5" s="7"/>
      <c r="K5" s="7"/>
      <c r="L5" s="6"/>
      <c r="M5" s="3"/>
      <c r="N5" s="9"/>
      <c r="O5" s="3"/>
      <c r="P5" s="3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6" thickBo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1.75" customHeight="1" x14ac:dyDescent="0.35">
      <c r="A7" s="11" t="s">
        <v>3</v>
      </c>
      <c r="B7" s="11" t="s">
        <v>4</v>
      </c>
      <c r="C7" s="11" t="s">
        <v>5</v>
      </c>
      <c r="D7" s="12" t="s">
        <v>6</v>
      </c>
      <c r="E7" s="5"/>
      <c r="F7" s="5"/>
      <c r="G7" s="13" t="s">
        <v>7</v>
      </c>
      <c r="H7" s="14"/>
      <c r="I7" s="14"/>
      <c r="J7" s="14"/>
      <c r="K7" s="14"/>
      <c r="L7" s="15"/>
      <c r="M7" s="1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6.5" customHeight="1" x14ac:dyDescent="0.35">
      <c r="A8" s="17"/>
      <c r="B8" s="17"/>
      <c r="C8" s="17"/>
      <c r="D8" s="18"/>
      <c r="E8" s="14"/>
      <c r="F8" s="14"/>
      <c r="G8" s="19" t="s">
        <v>8</v>
      </c>
      <c r="H8" s="20"/>
      <c r="I8" s="19" t="s">
        <v>9</v>
      </c>
      <c r="J8" s="20"/>
      <c r="K8" s="19" t="s">
        <v>10</v>
      </c>
      <c r="L8" s="2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 x14ac:dyDescent="0.35">
      <c r="A9" s="21"/>
      <c r="B9" s="21"/>
      <c r="C9" s="21"/>
      <c r="D9" s="22" t="s">
        <v>8</v>
      </c>
      <c r="E9" s="22" t="s">
        <v>9</v>
      </c>
      <c r="F9" s="23" t="s">
        <v>10</v>
      </c>
      <c r="G9" s="24" t="s">
        <v>11</v>
      </c>
      <c r="H9" s="24" t="s">
        <v>12</v>
      </c>
      <c r="I9" s="24" t="s">
        <v>11</v>
      </c>
      <c r="J9" s="24" t="s">
        <v>12</v>
      </c>
      <c r="K9" s="24" t="s">
        <v>11</v>
      </c>
      <c r="L9" s="24" t="s">
        <v>12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4.5" x14ac:dyDescent="0.35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9.5" customHeight="1" x14ac:dyDescent="0.35">
      <c r="A11" s="27">
        <v>1</v>
      </c>
      <c r="B11" s="28" t="s">
        <v>13</v>
      </c>
      <c r="C11" s="28" t="s">
        <v>14</v>
      </c>
      <c r="D11" s="29">
        <v>110</v>
      </c>
      <c r="E11" s="29">
        <v>110</v>
      </c>
      <c r="F11" s="29">
        <f t="shared" ref="F11:F24" si="0">SUM(D11:E11)</f>
        <v>220</v>
      </c>
      <c r="G11" s="29">
        <v>93</v>
      </c>
      <c r="H11" s="30">
        <f t="shared" ref="H11:H24" si="1">G11/D11*100</f>
        <v>84.545454545454547</v>
      </c>
      <c r="I11" s="29">
        <v>90</v>
      </c>
      <c r="J11" s="30">
        <f t="shared" ref="J11:J24" si="2">I11/E11*100</f>
        <v>81.818181818181827</v>
      </c>
      <c r="K11" s="29">
        <f t="shared" ref="K11:K24" si="3">G11+I11</f>
        <v>183</v>
      </c>
      <c r="L11" s="30">
        <f t="shared" ref="L11:L24" si="4">K11/F11*100</f>
        <v>83.181818181818173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9.5" customHeight="1" x14ac:dyDescent="0.35">
      <c r="A12" s="31">
        <v>2</v>
      </c>
      <c r="B12" s="32" t="s">
        <v>15</v>
      </c>
      <c r="C12" s="32" t="s">
        <v>16</v>
      </c>
      <c r="D12" s="29">
        <v>49</v>
      </c>
      <c r="E12" s="29">
        <v>47</v>
      </c>
      <c r="F12" s="29">
        <f t="shared" si="0"/>
        <v>96</v>
      </c>
      <c r="G12" s="29">
        <v>48</v>
      </c>
      <c r="H12" s="30">
        <f t="shared" si="1"/>
        <v>97.959183673469383</v>
      </c>
      <c r="I12" s="29">
        <v>49</v>
      </c>
      <c r="J12" s="30">
        <f t="shared" si="2"/>
        <v>104.25531914893618</v>
      </c>
      <c r="K12" s="29">
        <f t="shared" si="3"/>
        <v>97</v>
      </c>
      <c r="L12" s="30">
        <f t="shared" si="4"/>
        <v>101.04166666666667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9.5" customHeight="1" x14ac:dyDescent="0.35">
      <c r="A13" s="31">
        <v>3</v>
      </c>
      <c r="B13" s="32" t="s">
        <v>15</v>
      </c>
      <c r="C13" s="32" t="s">
        <v>17</v>
      </c>
      <c r="D13" s="29">
        <v>44</v>
      </c>
      <c r="E13" s="29">
        <v>37</v>
      </c>
      <c r="F13" s="29">
        <f t="shared" si="0"/>
        <v>81</v>
      </c>
      <c r="G13" s="29">
        <v>36</v>
      </c>
      <c r="H13" s="30">
        <f t="shared" si="1"/>
        <v>81.818181818181827</v>
      </c>
      <c r="I13" s="29">
        <v>18</v>
      </c>
      <c r="J13" s="30">
        <f t="shared" si="2"/>
        <v>48.648648648648653</v>
      </c>
      <c r="K13" s="29">
        <f t="shared" si="3"/>
        <v>54</v>
      </c>
      <c r="L13" s="30">
        <f t="shared" si="4"/>
        <v>66.666666666666657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9.5" customHeight="1" x14ac:dyDescent="0.35">
      <c r="A14" s="31">
        <v>4</v>
      </c>
      <c r="B14" s="32" t="s">
        <v>15</v>
      </c>
      <c r="C14" s="32" t="s">
        <v>18</v>
      </c>
      <c r="D14" s="29">
        <v>48</v>
      </c>
      <c r="E14" s="29">
        <v>38</v>
      </c>
      <c r="F14" s="29">
        <f t="shared" si="0"/>
        <v>86</v>
      </c>
      <c r="G14" s="29">
        <v>46</v>
      </c>
      <c r="H14" s="30">
        <f t="shared" si="1"/>
        <v>95.833333333333343</v>
      </c>
      <c r="I14" s="29">
        <v>39</v>
      </c>
      <c r="J14" s="30">
        <f t="shared" si="2"/>
        <v>102.63157894736842</v>
      </c>
      <c r="K14" s="29">
        <f t="shared" si="3"/>
        <v>85</v>
      </c>
      <c r="L14" s="30">
        <f t="shared" si="4"/>
        <v>98.837209302325576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9.5" customHeight="1" x14ac:dyDescent="0.35">
      <c r="A15" s="31">
        <v>5</v>
      </c>
      <c r="B15" s="32" t="s">
        <v>19</v>
      </c>
      <c r="C15" s="32" t="s">
        <v>20</v>
      </c>
      <c r="D15" s="29">
        <v>59</v>
      </c>
      <c r="E15" s="29">
        <v>58</v>
      </c>
      <c r="F15" s="29">
        <f t="shared" si="0"/>
        <v>117</v>
      </c>
      <c r="G15" s="29">
        <v>56</v>
      </c>
      <c r="H15" s="30">
        <f t="shared" si="1"/>
        <v>94.915254237288138</v>
      </c>
      <c r="I15" s="29">
        <v>35</v>
      </c>
      <c r="J15" s="30">
        <f t="shared" si="2"/>
        <v>60.344827586206897</v>
      </c>
      <c r="K15" s="29">
        <f t="shared" si="3"/>
        <v>91</v>
      </c>
      <c r="L15" s="30">
        <f t="shared" si="4"/>
        <v>77.777777777777786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9.5" customHeight="1" x14ac:dyDescent="0.35">
      <c r="A16" s="31">
        <v>6</v>
      </c>
      <c r="B16" s="32" t="s">
        <v>19</v>
      </c>
      <c r="C16" s="32" t="s">
        <v>19</v>
      </c>
      <c r="D16" s="29">
        <v>67</v>
      </c>
      <c r="E16" s="29">
        <v>59</v>
      </c>
      <c r="F16" s="29">
        <f t="shared" si="0"/>
        <v>126</v>
      </c>
      <c r="G16" s="29">
        <v>56</v>
      </c>
      <c r="H16" s="30">
        <f t="shared" si="1"/>
        <v>83.582089552238799</v>
      </c>
      <c r="I16" s="29">
        <v>46</v>
      </c>
      <c r="J16" s="30">
        <f t="shared" si="2"/>
        <v>77.966101694915253</v>
      </c>
      <c r="K16" s="29">
        <f t="shared" si="3"/>
        <v>102</v>
      </c>
      <c r="L16" s="30">
        <f t="shared" si="4"/>
        <v>80.952380952380949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9.5" customHeight="1" x14ac:dyDescent="0.35">
      <c r="A17" s="31">
        <v>7</v>
      </c>
      <c r="B17" s="32" t="s">
        <v>21</v>
      </c>
      <c r="C17" s="32" t="s">
        <v>22</v>
      </c>
      <c r="D17" s="29">
        <v>64</v>
      </c>
      <c r="E17" s="29">
        <v>65</v>
      </c>
      <c r="F17" s="29">
        <f t="shared" si="0"/>
        <v>129</v>
      </c>
      <c r="G17" s="29">
        <v>60</v>
      </c>
      <c r="H17" s="30">
        <f t="shared" si="1"/>
        <v>93.75</v>
      </c>
      <c r="I17" s="29">
        <v>59</v>
      </c>
      <c r="J17" s="30">
        <f t="shared" si="2"/>
        <v>90.769230769230774</v>
      </c>
      <c r="K17" s="29">
        <f t="shared" si="3"/>
        <v>119</v>
      </c>
      <c r="L17" s="30">
        <f t="shared" si="4"/>
        <v>92.248062015503876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9.5" customHeight="1" x14ac:dyDescent="0.35">
      <c r="A18" s="31">
        <v>8</v>
      </c>
      <c r="B18" s="32" t="s">
        <v>23</v>
      </c>
      <c r="C18" s="32" t="s">
        <v>24</v>
      </c>
      <c r="D18" s="29">
        <v>212</v>
      </c>
      <c r="E18" s="29">
        <v>210</v>
      </c>
      <c r="F18" s="29">
        <f t="shared" si="0"/>
        <v>422</v>
      </c>
      <c r="G18" s="29">
        <v>229</v>
      </c>
      <c r="H18" s="30">
        <f t="shared" si="1"/>
        <v>108.01886792452831</v>
      </c>
      <c r="I18" s="29">
        <v>194</v>
      </c>
      <c r="J18" s="30">
        <f t="shared" si="2"/>
        <v>92.38095238095238</v>
      </c>
      <c r="K18" s="29">
        <f t="shared" si="3"/>
        <v>423</v>
      </c>
      <c r="L18" s="30">
        <f t="shared" si="4"/>
        <v>100.23696682464455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9.5" customHeight="1" x14ac:dyDescent="0.35">
      <c r="A19" s="31">
        <v>9</v>
      </c>
      <c r="B19" s="32" t="s">
        <v>23</v>
      </c>
      <c r="C19" s="32" t="s">
        <v>25</v>
      </c>
      <c r="D19" s="33">
        <v>156</v>
      </c>
      <c r="E19" s="33">
        <v>151</v>
      </c>
      <c r="F19" s="29">
        <f t="shared" si="0"/>
        <v>307</v>
      </c>
      <c r="G19" s="29">
        <v>119</v>
      </c>
      <c r="H19" s="30">
        <f t="shared" si="1"/>
        <v>76.28205128205127</v>
      </c>
      <c r="I19" s="29">
        <v>97</v>
      </c>
      <c r="J19" s="30">
        <f t="shared" si="2"/>
        <v>64.238410596026483</v>
      </c>
      <c r="K19" s="29">
        <f t="shared" si="3"/>
        <v>216</v>
      </c>
      <c r="L19" s="30">
        <f t="shared" si="4"/>
        <v>70.358306188925084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9.5" customHeight="1" x14ac:dyDescent="0.35">
      <c r="A20" s="31">
        <v>10</v>
      </c>
      <c r="B20" s="32" t="s">
        <v>26</v>
      </c>
      <c r="C20" s="32" t="s">
        <v>26</v>
      </c>
      <c r="D20" s="29">
        <v>93</v>
      </c>
      <c r="E20" s="29">
        <v>92</v>
      </c>
      <c r="F20" s="29">
        <f t="shared" si="0"/>
        <v>185</v>
      </c>
      <c r="G20" s="29">
        <v>79</v>
      </c>
      <c r="H20" s="30">
        <f t="shared" si="1"/>
        <v>84.946236559139791</v>
      </c>
      <c r="I20" s="29">
        <v>82</v>
      </c>
      <c r="J20" s="30">
        <f t="shared" si="2"/>
        <v>89.130434782608688</v>
      </c>
      <c r="K20" s="29">
        <f t="shared" si="3"/>
        <v>161</v>
      </c>
      <c r="L20" s="30">
        <f t="shared" si="4"/>
        <v>87.027027027027032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9.5" customHeight="1" x14ac:dyDescent="0.35">
      <c r="A21" s="31">
        <v>11</v>
      </c>
      <c r="B21" s="32" t="s">
        <v>26</v>
      </c>
      <c r="C21" s="32" t="s">
        <v>27</v>
      </c>
      <c r="D21" s="29">
        <v>73</v>
      </c>
      <c r="E21" s="29">
        <v>75</v>
      </c>
      <c r="F21" s="29">
        <f t="shared" si="0"/>
        <v>148</v>
      </c>
      <c r="G21" s="29">
        <v>59</v>
      </c>
      <c r="H21" s="30">
        <f t="shared" si="1"/>
        <v>80.821917808219183</v>
      </c>
      <c r="I21" s="29">
        <v>59</v>
      </c>
      <c r="J21" s="30">
        <f t="shared" si="2"/>
        <v>78.666666666666657</v>
      </c>
      <c r="K21" s="29">
        <f t="shared" si="3"/>
        <v>118</v>
      </c>
      <c r="L21" s="30">
        <f t="shared" si="4"/>
        <v>79.729729729729726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9.5" customHeight="1" x14ac:dyDescent="0.35">
      <c r="A22" s="31">
        <v>12</v>
      </c>
      <c r="B22" s="32" t="s">
        <v>28</v>
      </c>
      <c r="C22" s="32" t="s">
        <v>28</v>
      </c>
      <c r="D22" s="29">
        <v>154</v>
      </c>
      <c r="E22" s="29">
        <v>154</v>
      </c>
      <c r="F22" s="29">
        <f t="shared" si="0"/>
        <v>308</v>
      </c>
      <c r="G22" s="29">
        <v>158</v>
      </c>
      <c r="H22" s="30">
        <f t="shared" si="1"/>
        <v>102.59740259740259</v>
      </c>
      <c r="I22" s="29">
        <v>140</v>
      </c>
      <c r="J22" s="30">
        <f t="shared" si="2"/>
        <v>90.909090909090907</v>
      </c>
      <c r="K22" s="29">
        <f t="shared" si="3"/>
        <v>298</v>
      </c>
      <c r="L22" s="30">
        <f t="shared" si="4"/>
        <v>96.753246753246756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9.5" customHeight="1" x14ac:dyDescent="0.35">
      <c r="A23" s="31">
        <v>13</v>
      </c>
      <c r="B23" s="32" t="s">
        <v>28</v>
      </c>
      <c r="C23" s="32" t="s">
        <v>29</v>
      </c>
      <c r="D23" s="29">
        <v>81</v>
      </c>
      <c r="E23" s="29">
        <v>80</v>
      </c>
      <c r="F23" s="29">
        <f t="shared" si="0"/>
        <v>161</v>
      </c>
      <c r="G23" s="29">
        <v>52</v>
      </c>
      <c r="H23" s="30">
        <f t="shared" si="1"/>
        <v>64.197530864197532</v>
      </c>
      <c r="I23" s="29">
        <v>49</v>
      </c>
      <c r="J23" s="30">
        <f t="shared" si="2"/>
        <v>61.250000000000007</v>
      </c>
      <c r="K23" s="29">
        <f t="shared" si="3"/>
        <v>101</v>
      </c>
      <c r="L23" s="30">
        <f t="shared" si="4"/>
        <v>62.732919254658384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9.5" customHeight="1" x14ac:dyDescent="0.35">
      <c r="A24" s="31">
        <v>14</v>
      </c>
      <c r="B24" s="32" t="s">
        <v>30</v>
      </c>
      <c r="C24" s="32" t="s">
        <v>31</v>
      </c>
      <c r="D24" s="29">
        <v>101</v>
      </c>
      <c r="E24" s="29">
        <v>92</v>
      </c>
      <c r="F24" s="29">
        <f t="shared" si="0"/>
        <v>193</v>
      </c>
      <c r="G24" s="29">
        <v>73</v>
      </c>
      <c r="H24" s="30">
        <f t="shared" si="1"/>
        <v>72.277227722772281</v>
      </c>
      <c r="I24" s="29">
        <v>71</v>
      </c>
      <c r="J24" s="30">
        <f t="shared" si="2"/>
        <v>77.173913043478265</v>
      </c>
      <c r="K24" s="29">
        <f t="shared" si="3"/>
        <v>144</v>
      </c>
      <c r="L24" s="30">
        <f t="shared" si="4"/>
        <v>74.611398963730565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9.5" customHeight="1" x14ac:dyDescent="0.35">
      <c r="A25" s="31"/>
      <c r="B25" s="32"/>
      <c r="C25" s="32"/>
      <c r="D25" s="29"/>
      <c r="E25" s="29"/>
      <c r="F25" s="29"/>
      <c r="G25" s="29"/>
      <c r="H25" s="30"/>
      <c r="I25" s="29"/>
      <c r="J25" s="30"/>
      <c r="K25" s="29"/>
      <c r="L25" s="3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9.5" customHeight="1" x14ac:dyDescent="0.35">
      <c r="A26" s="31"/>
      <c r="B26" s="34"/>
      <c r="C26" s="34"/>
      <c r="D26" s="29"/>
      <c r="E26" s="29"/>
      <c r="F26" s="29"/>
      <c r="G26" s="29"/>
      <c r="H26" s="30"/>
      <c r="I26" s="29"/>
      <c r="J26" s="30"/>
      <c r="K26" s="29"/>
      <c r="L26" s="30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9.5" customHeight="1" thickBot="1" x14ac:dyDescent="0.4">
      <c r="A27" s="35" t="s">
        <v>32</v>
      </c>
      <c r="B27" s="36"/>
      <c r="C27" s="37"/>
      <c r="D27" s="38">
        <f t="shared" ref="D27:G27" si="5">SUM(D11:D26)</f>
        <v>1311</v>
      </c>
      <c r="E27" s="38">
        <f t="shared" si="5"/>
        <v>1268</v>
      </c>
      <c r="F27" s="38">
        <f t="shared" si="5"/>
        <v>2579</v>
      </c>
      <c r="G27" s="38">
        <f t="shared" si="5"/>
        <v>1164</v>
      </c>
      <c r="H27" s="39">
        <f>G27/D27*100</f>
        <v>88.787185354691076</v>
      </c>
      <c r="I27" s="38">
        <f>SUM(I11:I26)</f>
        <v>1028</v>
      </c>
      <c r="J27" s="39">
        <f>I27/E27*100</f>
        <v>81.072555205047308</v>
      </c>
      <c r="K27" s="38">
        <f>SUM(K11:K26)</f>
        <v>2192</v>
      </c>
      <c r="L27" s="39">
        <f>K27/F27*100</f>
        <v>84.994183792167505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9.5" customHeight="1" x14ac:dyDescent="0.3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5.75" customHeight="1" x14ac:dyDescent="0.35">
      <c r="A29" s="41" t="s">
        <v>33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4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</sheetData>
  <mergeCells count="9">
    <mergeCell ref="A3:L3"/>
    <mergeCell ref="A7:A9"/>
    <mergeCell ref="B7:B9"/>
    <mergeCell ref="C7:C9"/>
    <mergeCell ref="D7:F8"/>
    <mergeCell ref="G7:L7"/>
    <mergeCell ref="G8:H8"/>
    <mergeCell ref="I8:J8"/>
    <mergeCell ref="K8:L8"/>
  </mergeCells>
  <printOptions horizontalCentered="1"/>
  <pageMargins left="1.04" right="0.9055118110236221" top="1.1417322834645669" bottom="0.9055118110236221" header="0.17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2026-05-12T08:14:40Z</dcterms:created>
  <dcterms:modified xsi:type="dcterms:W3CDTF">2026-05-12T08:14:57Z</dcterms:modified>
</cp:coreProperties>
</file>