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2D8DEAE2-68E3-47CB-B11E-53F3F59975F9}" xr6:coauthVersionLast="47" xr6:coauthVersionMax="47" xr10:uidLastSave="{00000000-0000-0000-0000-000000000000}"/>
  <bookViews>
    <workbookView xWindow="-110" yWindow="-110" windowWidth="19420" windowHeight="11020" xr2:uid="{61C1E505-B124-4ED0-B514-7D01D8A5BC34}"/>
  </bookViews>
  <sheets>
    <sheet name="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27" i="1" l="1"/>
  <c r="S27" i="1" s="1"/>
  <c r="P27" i="1"/>
  <c r="Q27" i="1" s="1"/>
  <c r="N27" i="1"/>
  <c r="O27" i="1" s="1"/>
  <c r="L27" i="1"/>
  <c r="M27" i="1" s="1"/>
  <c r="K27" i="1"/>
  <c r="I27" i="1"/>
  <c r="J27" i="1" s="1"/>
  <c r="G27" i="1"/>
  <c r="H27" i="1" s="1"/>
  <c r="E27" i="1"/>
  <c r="F27" i="1" s="1"/>
  <c r="D27" i="1"/>
  <c r="S24" i="1"/>
  <c r="Q24" i="1"/>
  <c r="O24" i="1"/>
  <c r="M24" i="1"/>
  <c r="J24" i="1"/>
  <c r="H24" i="1"/>
  <c r="F24" i="1"/>
  <c r="B24" i="1"/>
  <c r="S23" i="1"/>
  <c r="Q23" i="1"/>
  <c r="O23" i="1"/>
  <c r="M23" i="1"/>
  <c r="J23" i="1"/>
  <c r="H23" i="1"/>
  <c r="F23" i="1"/>
  <c r="B23" i="1"/>
  <c r="S22" i="1"/>
  <c r="Q22" i="1"/>
  <c r="O22" i="1"/>
  <c r="M22" i="1"/>
  <c r="J22" i="1"/>
  <c r="H22" i="1"/>
  <c r="F22" i="1"/>
  <c r="B22" i="1"/>
  <c r="S21" i="1"/>
  <c r="Q21" i="1"/>
  <c r="O21" i="1"/>
  <c r="M21" i="1"/>
  <c r="J21" i="1"/>
  <c r="H21" i="1"/>
  <c r="F21" i="1"/>
  <c r="B21" i="1"/>
  <c r="S20" i="1"/>
  <c r="Q20" i="1"/>
  <c r="O20" i="1"/>
  <c r="M20" i="1"/>
  <c r="J20" i="1"/>
  <c r="H20" i="1"/>
  <c r="F20" i="1"/>
  <c r="B20" i="1"/>
  <c r="S19" i="1"/>
  <c r="Q19" i="1"/>
  <c r="O19" i="1"/>
  <c r="M19" i="1"/>
  <c r="J19" i="1"/>
  <c r="H19" i="1"/>
  <c r="F19" i="1"/>
  <c r="B19" i="1"/>
  <c r="S18" i="1"/>
  <c r="Q18" i="1"/>
  <c r="O18" i="1"/>
  <c r="M18" i="1"/>
  <c r="J18" i="1"/>
  <c r="H18" i="1"/>
  <c r="F18" i="1"/>
  <c r="B18" i="1"/>
  <c r="S17" i="1"/>
  <c r="Q17" i="1"/>
  <c r="O17" i="1"/>
  <c r="M17" i="1"/>
  <c r="J17" i="1"/>
  <c r="H17" i="1"/>
  <c r="F17" i="1"/>
  <c r="B17" i="1"/>
  <c r="S16" i="1"/>
  <c r="Q16" i="1"/>
  <c r="O16" i="1"/>
  <c r="M16" i="1"/>
  <c r="J16" i="1"/>
  <c r="H16" i="1"/>
  <c r="F16" i="1"/>
  <c r="B16" i="1"/>
  <c r="S15" i="1"/>
  <c r="Q15" i="1"/>
  <c r="O15" i="1"/>
  <c r="M15" i="1"/>
  <c r="J15" i="1"/>
  <c r="H15" i="1"/>
  <c r="F15" i="1"/>
  <c r="B15" i="1"/>
  <c r="S14" i="1"/>
  <c r="Q14" i="1"/>
  <c r="O14" i="1"/>
  <c r="M14" i="1"/>
  <c r="J14" i="1"/>
  <c r="H14" i="1"/>
  <c r="F14" i="1"/>
  <c r="B14" i="1"/>
  <c r="S13" i="1"/>
  <c r="Q13" i="1"/>
  <c r="O13" i="1"/>
  <c r="M13" i="1"/>
  <c r="J13" i="1"/>
  <c r="H13" i="1"/>
  <c r="F13" i="1"/>
  <c r="B13" i="1"/>
  <c r="S12" i="1"/>
  <c r="Q12" i="1"/>
  <c r="O12" i="1"/>
  <c r="M12" i="1"/>
  <c r="J12" i="1"/>
  <c r="H12" i="1"/>
  <c r="F12" i="1"/>
  <c r="B12" i="1"/>
  <c r="S11" i="1"/>
  <c r="Q11" i="1"/>
  <c r="O11" i="1"/>
  <c r="M11" i="1"/>
  <c r="J11" i="1"/>
  <c r="H11" i="1"/>
  <c r="F11" i="1"/>
  <c r="B11" i="1"/>
  <c r="I5" i="1"/>
  <c r="H5" i="1"/>
  <c r="I4" i="1"/>
  <c r="H4" i="1"/>
</calcChain>
</file>

<file path=xl/sharedStrings.xml><?xml version="1.0" encoding="utf-8"?>
<sst xmlns="http://schemas.openxmlformats.org/spreadsheetml/2006/main" count="46" uniqueCount="32">
  <si>
    <t>TABEL 24</t>
  </si>
  <si>
    <t>CAKUPAN PELAYANAN KESEHATAN PADA IBU HAMIL, IBU BERSALIN, DAN IBU NIFAS MENURUT KECAMATAN DAN PUSKESMAS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</si>
  <si>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</si>
  <si>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</si>
  <si>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</si>
  <si>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</si>
  <si>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</si>
  <si>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</si>
  <si>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</si>
  <si>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</si>
  <si>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</si>
  <si>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</si>
  <si>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</si>
  <si>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</si>
  <si>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</si>
  <si>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</si>
  <si>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Batu Bandung</t>
  </si>
  <si>
    <t>Keban Agung</t>
  </si>
  <si>
    <t>Embong Ijuk</t>
  </si>
  <si>
    <t>Muara Langkap</t>
  </si>
  <si>
    <t>Bukit Sari</t>
  </si>
  <si>
    <t>Kabawetan</t>
  </si>
  <si>
    <t>Talang Babatan</t>
  </si>
  <si>
    <t>Pasar Kepahiang</t>
  </si>
  <si>
    <t>Kelobak</t>
  </si>
  <si>
    <t>Tebat Karai</t>
  </si>
  <si>
    <t>Nanti Agung</t>
  </si>
  <si>
    <t>Ujan Mas</t>
  </si>
  <si>
    <t>Cugung Lalang</t>
  </si>
  <si>
    <t>Durian Depun</t>
  </si>
  <si>
    <t>JUMLAH (KAB/KOTA)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</si>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</sst>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b/>
      <sz val="13"/>
      <color theme="1"/>
      <name val="Book Antiqua"/>
      <family val="1"/>
    </font>
    <font>
      <sz val="11"/>
      <color theme="1"/>
      <name val="Book Antiqua"/>
      <family val="1"/>
    </font>
    <font>
      <sz val="13"/>
      <color theme="1"/>
      <name val="Arial"/>
      <family val="2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2" fillId="2" borderId="7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3" fontId="1" fillId="0" borderId="1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Muara Kemumu</v>
          </cell>
        </row>
        <row r="10">
          <cell r="B10" t="str">
            <v>Bermani Ilir</v>
          </cell>
        </row>
        <row r="11">
          <cell r="B11" t="str">
            <v>Bermani Ilir</v>
          </cell>
        </row>
        <row r="12">
          <cell r="B12" t="str">
            <v>Bermani Ilir</v>
          </cell>
        </row>
        <row r="13">
          <cell r="B13" t="str">
            <v>Kabawetan</v>
          </cell>
        </row>
        <row r="14">
          <cell r="B14" t="str">
            <v>Kabawetan</v>
          </cell>
        </row>
        <row r="15">
          <cell r="B15" t="str">
            <v>Seberang Musi</v>
          </cell>
        </row>
        <row r="16">
          <cell r="B16" t="str">
            <v>Kepahiang</v>
          </cell>
        </row>
        <row r="17">
          <cell r="B17" t="str">
            <v>Kepahiang</v>
          </cell>
        </row>
        <row r="18">
          <cell r="B18" t="str">
            <v>Tebat Karai</v>
          </cell>
        </row>
        <row r="19">
          <cell r="B19" t="str">
            <v>Tebat Karai</v>
          </cell>
        </row>
        <row r="20">
          <cell r="B20" t="str">
            <v>Ujan Mas</v>
          </cell>
        </row>
        <row r="21">
          <cell r="B21" t="str">
            <v>Ujan Mas</v>
          </cell>
        </row>
        <row r="22">
          <cell r="B22" t="str">
            <v>Merigi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72F4-0E75-4E5F-9DEE-3AD6B0D524AF}">
  <sheetPr>
    <tabColor theme="9" tint="-0.249977111117893"/>
    <pageSetUpPr fitToPage="1"/>
  </sheetPr>
  <dimension ref="A1:Z992"/>
  <sheetViews>
    <sheetView tabSelected="1" view="pageBreakPreview" zoomScale="60" zoomScaleNormal="42" workbookViewId="0">
      <selection activeCell="H12" sqref="H12"/>
    </sheetView>
  </sheetViews>
  <sheetFormatPr defaultColWidth="14.453125" defaultRowHeight="15" customHeight="1" x14ac:dyDescent="0.35"/>
  <cols>
    <col min="1" max="1" width="5.54296875" customWidth="1"/>
    <col min="2" max="3" width="21.54296875" customWidth="1"/>
    <col min="4" max="12" width="10.453125" customWidth="1"/>
    <col min="13" max="13" width="11.81640625" customWidth="1"/>
    <col min="14" max="19" width="10.453125" customWidth="1"/>
    <col min="20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spans="1:26" ht="17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</row>
    <row r="4" spans="1:26" ht="17" x14ac:dyDescent="0.35">
      <c r="A4" s="7"/>
      <c r="B4" s="7"/>
      <c r="C4" s="7"/>
      <c r="D4" s="7"/>
      <c r="E4" s="7"/>
      <c r="F4" s="7"/>
      <c r="G4" s="7"/>
      <c r="H4" s="8" t="str">
        <f>'[1]1'!E5</f>
        <v>KABUPATEN/KOTA</v>
      </c>
      <c r="I4" s="9" t="str">
        <f>'[1]1'!$F$5</f>
        <v>KEPAHIANG</v>
      </c>
      <c r="J4" s="7"/>
      <c r="K4" s="7"/>
      <c r="L4" s="7"/>
      <c r="M4" s="10"/>
      <c r="N4" s="10"/>
      <c r="O4" s="10"/>
      <c r="P4" s="10"/>
      <c r="Q4" s="10"/>
      <c r="R4" s="10"/>
      <c r="S4" s="10"/>
      <c r="T4" s="6"/>
      <c r="U4" s="6"/>
      <c r="V4" s="6"/>
      <c r="W4" s="6"/>
      <c r="X4" s="6"/>
      <c r="Y4" s="6"/>
      <c r="Z4" s="6"/>
    </row>
    <row r="5" spans="1:26" ht="17" x14ac:dyDescent="0.35">
      <c r="A5" s="7"/>
      <c r="B5" s="7"/>
      <c r="C5" s="7"/>
      <c r="D5" s="7"/>
      <c r="E5" s="7"/>
      <c r="F5" s="7"/>
      <c r="G5" s="7"/>
      <c r="H5" s="8" t="str">
        <f>'[1]1'!E6</f>
        <v>TAHUN</v>
      </c>
      <c r="I5" s="9">
        <f>'[1]1'!$F$6</f>
        <v>2024</v>
      </c>
      <c r="J5" s="7"/>
      <c r="K5" s="7"/>
      <c r="L5" s="7"/>
      <c r="M5" s="10"/>
      <c r="N5" s="10"/>
      <c r="O5" s="10"/>
      <c r="P5" s="10"/>
      <c r="Q5" s="10"/>
      <c r="R5" s="10"/>
      <c r="S5" s="10"/>
      <c r="T5" s="6"/>
      <c r="U5" s="6"/>
      <c r="V5" s="6"/>
      <c r="W5" s="6"/>
      <c r="X5" s="6"/>
      <c r="Y5" s="6"/>
      <c r="Z5" s="6"/>
    </row>
    <row r="6" spans="1:26" ht="16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"/>
      <c r="U6" s="3"/>
      <c r="V6" s="3"/>
      <c r="W6" s="3"/>
      <c r="X6" s="3"/>
      <c r="Y6" s="3"/>
      <c r="Z6" s="3"/>
    </row>
    <row r="7" spans="1:26" ht="15.5" x14ac:dyDescent="0.35">
      <c r="A7" s="12" t="s">
        <v>2</v>
      </c>
      <c r="B7" s="12" t="s">
        <v>3</v>
      </c>
      <c r="C7" s="12" t="s">
        <v>4</v>
      </c>
      <c r="D7" s="13" t="s">
        <v>5</v>
      </c>
      <c r="E7" s="5"/>
      <c r="F7" s="5"/>
      <c r="G7" s="5"/>
      <c r="H7" s="5"/>
      <c r="I7" s="14"/>
      <c r="J7" s="14"/>
      <c r="K7" s="15" t="s">
        <v>6</v>
      </c>
      <c r="L7" s="16"/>
      <c r="M7" s="16"/>
      <c r="N7" s="16"/>
      <c r="O7" s="16"/>
      <c r="P7" s="16"/>
      <c r="Q7" s="16"/>
      <c r="R7" s="16"/>
      <c r="S7" s="17"/>
      <c r="T7" s="3"/>
      <c r="U7" s="3"/>
      <c r="V7" s="3"/>
      <c r="W7" s="3"/>
      <c r="X7" s="3"/>
      <c r="Y7" s="3"/>
      <c r="Z7" s="3"/>
    </row>
    <row r="8" spans="1:26" ht="43.5" customHeight="1" x14ac:dyDescent="0.35">
      <c r="A8" s="18"/>
      <c r="B8" s="18"/>
      <c r="C8" s="18"/>
      <c r="D8" s="19" t="s">
        <v>7</v>
      </c>
      <c r="E8" s="20" t="s">
        <v>8</v>
      </c>
      <c r="F8" s="21"/>
      <c r="G8" s="20" t="s">
        <v>9</v>
      </c>
      <c r="H8" s="21"/>
      <c r="I8" s="22" t="s">
        <v>10</v>
      </c>
      <c r="J8" s="23"/>
      <c r="K8" s="19" t="s">
        <v>7</v>
      </c>
      <c r="L8" s="20" t="s">
        <v>11</v>
      </c>
      <c r="M8" s="21"/>
      <c r="N8" s="20" t="s">
        <v>12</v>
      </c>
      <c r="O8" s="21"/>
      <c r="P8" s="20" t="s">
        <v>13</v>
      </c>
      <c r="Q8" s="21"/>
      <c r="R8" s="20" t="s">
        <v>14</v>
      </c>
      <c r="S8" s="21"/>
      <c r="T8" s="3"/>
      <c r="U8" s="3"/>
      <c r="V8" s="3"/>
      <c r="W8" s="3"/>
      <c r="X8" s="3"/>
      <c r="Y8" s="3"/>
      <c r="Z8" s="3"/>
    </row>
    <row r="9" spans="1:26" ht="31" x14ac:dyDescent="0.35">
      <c r="A9" s="24"/>
      <c r="B9" s="24"/>
      <c r="C9" s="24"/>
      <c r="D9" s="24"/>
      <c r="E9" s="25" t="s">
        <v>7</v>
      </c>
      <c r="F9" s="25" t="s">
        <v>15</v>
      </c>
      <c r="G9" s="25" t="s">
        <v>7</v>
      </c>
      <c r="H9" s="25" t="s">
        <v>15</v>
      </c>
      <c r="I9" s="25" t="s">
        <v>7</v>
      </c>
      <c r="J9" s="25" t="s">
        <v>15</v>
      </c>
      <c r="K9" s="24"/>
      <c r="L9" s="25" t="s">
        <v>7</v>
      </c>
      <c r="M9" s="25" t="s">
        <v>15</v>
      </c>
      <c r="N9" s="25" t="s">
        <v>7</v>
      </c>
      <c r="O9" s="25" t="s">
        <v>15</v>
      </c>
      <c r="P9" s="25" t="s">
        <v>7</v>
      </c>
      <c r="Q9" s="25" t="s">
        <v>15</v>
      </c>
      <c r="R9" s="25" t="s">
        <v>7</v>
      </c>
      <c r="S9" s="25" t="s">
        <v>15</v>
      </c>
      <c r="T9" s="3"/>
      <c r="U9" s="3"/>
      <c r="V9" s="3"/>
      <c r="W9" s="3"/>
      <c r="X9" s="3"/>
      <c r="Y9" s="3"/>
      <c r="Z9" s="3"/>
    </row>
    <row r="10" spans="1:26" ht="15.5" x14ac:dyDescent="0.35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3"/>
      <c r="U10" s="3"/>
      <c r="V10" s="3"/>
      <c r="W10" s="3"/>
      <c r="X10" s="3"/>
      <c r="Y10" s="3"/>
      <c r="Z10" s="3"/>
    </row>
    <row r="11" spans="1:26" ht="19.5" customHeight="1" x14ac:dyDescent="0.35">
      <c r="A11" s="27">
        <v>1</v>
      </c>
      <c r="B11" s="28" t="str">
        <f>'[1]9'!B9</f>
        <v>Muara Kemumu</v>
      </c>
      <c r="C11" s="28" t="s">
        <v>16</v>
      </c>
      <c r="D11" s="29">
        <v>288</v>
      </c>
      <c r="E11" s="29">
        <v>169</v>
      </c>
      <c r="F11" s="30">
        <f t="shared" ref="F11:F24" si="0">E11/D11*100</f>
        <v>58.680555555555557</v>
      </c>
      <c r="G11" s="29">
        <v>171</v>
      </c>
      <c r="H11" s="30">
        <f t="shared" ref="H11:H24" si="1">G11/D11*100</f>
        <v>59.375</v>
      </c>
      <c r="I11" s="31">
        <v>171</v>
      </c>
      <c r="J11" s="30">
        <f t="shared" ref="J11:J24" si="2">I11/D11*100</f>
        <v>59.375</v>
      </c>
      <c r="K11" s="29">
        <v>288</v>
      </c>
      <c r="L11" s="29">
        <v>175</v>
      </c>
      <c r="M11" s="30">
        <f t="shared" ref="M11:M24" si="3">L11/K11*100</f>
        <v>60.763888888888886</v>
      </c>
      <c r="N11" s="29">
        <v>175</v>
      </c>
      <c r="O11" s="30">
        <f t="shared" ref="O11:O24" si="4">N11/K11*100</f>
        <v>60.763888888888886</v>
      </c>
      <c r="P11" s="32">
        <v>170</v>
      </c>
      <c r="Q11" s="30">
        <f t="shared" ref="Q11:Q24" si="5">P11/K11*100</f>
        <v>59.027777777777779</v>
      </c>
      <c r="R11" s="33">
        <v>175</v>
      </c>
      <c r="S11" s="30">
        <f t="shared" ref="S11:S24" si="6">R11/K11*100</f>
        <v>60.763888888888886</v>
      </c>
      <c r="T11" s="3"/>
      <c r="U11" s="3"/>
      <c r="V11" s="3"/>
      <c r="W11" s="3"/>
      <c r="X11" s="3"/>
      <c r="Y11" s="3"/>
      <c r="Z11" s="3"/>
    </row>
    <row r="12" spans="1:26" ht="19.5" customHeight="1" x14ac:dyDescent="0.35">
      <c r="A12" s="34">
        <v>2</v>
      </c>
      <c r="B12" s="35" t="str">
        <f>'[1]9'!B10</f>
        <v>Bermani Ilir</v>
      </c>
      <c r="C12" s="35" t="s">
        <v>17</v>
      </c>
      <c r="D12" s="29">
        <v>102</v>
      </c>
      <c r="E12" s="29">
        <v>76</v>
      </c>
      <c r="F12" s="30">
        <f t="shared" si="0"/>
        <v>74.509803921568633</v>
      </c>
      <c r="G12" s="29">
        <v>48</v>
      </c>
      <c r="H12" s="30">
        <f t="shared" si="1"/>
        <v>47.058823529411761</v>
      </c>
      <c r="I12" s="31">
        <v>48</v>
      </c>
      <c r="J12" s="30">
        <f t="shared" si="2"/>
        <v>47.058823529411761</v>
      </c>
      <c r="K12" s="29">
        <v>102</v>
      </c>
      <c r="L12" s="29">
        <v>53</v>
      </c>
      <c r="M12" s="30">
        <f t="shared" si="3"/>
        <v>51.960784313725497</v>
      </c>
      <c r="N12" s="29">
        <v>53</v>
      </c>
      <c r="O12" s="30">
        <f t="shared" si="4"/>
        <v>51.960784313725497</v>
      </c>
      <c r="P12" s="32">
        <v>57</v>
      </c>
      <c r="Q12" s="30">
        <f t="shared" si="5"/>
        <v>55.882352941176471</v>
      </c>
      <c r="R12" s="33">
        <v>53</v>
      </c>
      <c r="S12" s="30">
        <f t="shared" si="6"/>
        <v>51.960784313725497</v>
      </c>
      <c r="T12" s="3"/>
      <c r="U12" s="3"/>
      <c r="V12" s="3"/>
      <c r="W12" s="3"/>
      <c r="X12" s="3"/>
      <c r="Y12" s="3"/>
      <c r="Z12" s="3"/>
    </row>
    <row r="13" spans="1:26" ht="19.5" customHeight="1" x14ac:dyDescent="0.35">
      <c r="A13" s="34">
        <v>3</v>
      </c>
      <c r="B13" s="35" t="str">
        <f>'[1]9'!B11</f>
        <v>Bermani Ilir</v>
      </c>
      <c r="C13" s="35" t="s">
        <v>18</v>
      </c>
      <c r="D13" s="29">
        <v>88</v>
      </c>
      <c r="E13" s="29">
        <v>51</v>
      </c>
      <c r="F13" s="30">
        <f t="shared" si="0"/>
        <v>57.95454545454546</v>
      </c>
      <c r="G13" s="29">
        <v>64</v>
      </c>
      <c r="H13" s="30">
        <f t="shared" si="1"/>
        <v>72.727272727272734</v>
      </c>
      <c r="I13" s="31">
        <v>64</v>
      </c>
      <c r="J13" s="30">
        <f t="shared" si="2"/>
        <v>72.727272727272734</v>
      </c>
      <c r="K13" s="29">
        <v>88</v>
      </c>
      <c r="L13" s="29">
        <v>64</v>
      </c>
      <c r="M13" s="30">
        <f t="shared" si="3"/>
        <v>72.727272727272734</v>
      </c>
      <c r="N13" s="29">
        <v>64</v>
      </c>
      <c r="O13" s="30">
        <f t="shared" si="4"/>
        <v>72.727272727272734</v>
      </c>
      <c r="P13" s="32">
        <v>64</v>
      </c>
      <c r="Q13" s="30">
        <f t="shared" si="5"/>
        <v>72.727272727272734</v>
      </c>
      <c r="R13" s="33">
        <v>64</v>
      </c>
      <c r="S13" s="30">
        <f t="shared" si="6"/>
        <v>72.727272727272734</v>
      </c>
      <c r="T13" s="3"/>
      <c r="U13" s="3"/>
      <c r="V13" s="3"/>
      <c r="W13" s="3"/>
      <c r="X13" s="3"/>
      <c r="Y13" s="3"/>
      <c r="Z13" s="3"/>
    </row>
    <row r="14" spans="1:26" ht="19.5" customHeight="1" x14ac:dyDescent="0.35">
      <c r="A14" s="34">
        <v>4</v>
      </c>
      <c r="B14" s="35" t="str">
        <f>'[1]9'!B12</f>
        <v>Bermani Ilir</v>
      </c>
      <c r="C14" s="35" t="s">
        <v>19</v>
      </c>
      <c r="D14" s="29">
        <v>92</v>
      </c>
      <c r="E14" s="29">
        <v>58</v>
      </c>
      <c r="F14" s="30">
        <f t="shared" si="0"/>
        <v>63.04347826086957</v>
      </c>
      <c r="G14" s="29">
        <v>78</v>
      </c>
      <c r="H14" s="30">
        <f t="shared" si="1"/>
        <v>84.782608695652172</v>
      </c>
      <c r="I14" s="31">
        <v>78</v>
      </c>
      <c r="J14" s="30">
        <f t="shared" si="2"/>
        <v>84.782608695652172</v>
      </c>
      <c r="K14" s="29">
        <v>91</v>
      </c>
      <c r="L14" s="29">
        <v>78</v>
      </c>
      <c r="M14" s="30">
        <f t="shared" si="3"/>
        <v>85.714285714285708</v>
      </c>
      <c r="N14" s="29">
        <v>77</v>
      </c>
      <c r="O14" s="30">
        <f t="shared" si="4"/>
        <v>84.615384615384613</v>
      </c>
      <c r="P14" s="32">
        <v>77</v>
      </c>
      <c r="Q14" s="30">
        <f t="shared" si="5"/>
        <v>84.615384615384613</v>
      </c>
      <c r="R14" s="33">
        <v>77</v>
      </c>
      <c r="S14" s="30">
        <f t="shared" si="6"/>
        <v>84.615384615384613</v>
      </c>
      <c r="T14" s="3"/>
      <c r="U14" s="3"/>
      <c r="V14" s="3"/>
      <c r="W14" s="3"/>
      <c r="X14" s="3"/>
      <c r="Y14" s="3"/>
      <c r="Z14" s="3"/>
    </row>
    <row r="15" spans="1:26" ht="19.5" customHeight="1" x14ac:dyDescent="0.35">
      <c r="A15" s="34">
        <v>5</v>
      </c>
      <c r="B15" s="35" t="str">
        <f>'[1]9'!B13</f>
        <v>Kabawetan</v>
      </c>
      <c r="C15" s="35" t="s">
        <v>20</v>
      </c>
      <c r="D15" s="29">
        <v>122</v>
      </c>
      <c r="E15" s="29">
        <v>76</v>
      </c>
      <c r="F15" s="30">
        <f t="shared" si="0"/>
        <v>62.295081967213115</v>
      </c>
      <c r="G15" s="29">
        <v>71</v>
      </c>
      <c r="H15" s="30">
        <f t="shared" si="1"/>
        <v>58.196721311475407</v>
      </c>
      <c r="I15" s="31">
        <v>71</v>
      </c>
      <c r="J15" s="30">
        <f t="shared" si="2"/>
        <v>58.196721311475407</v>
      </c>
      <c r="K15" s="29">
        <v>121</v>
      </c>
      <c r="L15" s="29">
        <v>71</v>
      </c>
      <c r="M15" s="30">
        <f t="shared" si="3"/>
        <v>58.677685950413228</v>
      </c>
      <c r="N15" s="29">
        <v>71</v>
      </c>
      <c r="O15" s="30">
        <f t="shared" si="4"/>
        <v>58.677685950413228</v>
      </c>
      <c r="P15" s="32">
        <v>74</v>
      </c>
      <c r="Q15" s="30">
        <f t="shared" si="5"/>
        <v>61.157024793388423</v>
      </c>
      <c r="R15" s="33">
        <v>71</v>
      </c>
      <c r="S15" s="30">
        <f t="shared" si="6"/>
        <v>58.677685950413228</v>
      </c>
      <c r="T15" s="3"/>
      <c r="U15" s="3"/>
      <c r="V15" s="3"/>
      <c r="W15" s="3"/>
      <c r="X15" s="3"/>
      <c r="Y15" s="3"/>
      <c r="Z15" s="3"/>
    </row>
    <row r="16" spans="1:26" ht="19.5" customHeight="1" x14ac:dyDescent="0.35">
      <c r="A16" s="34">
        <v>6</v>
      </c>
      <c r="B16" s="35" t="str">
        <f>'[1]9'!B14</f>
        <v>Kabawetan</v>
      </c>
      <c r="C16" s="35" t="s">
        <v>21</v>
      </c>
      <c r="D16" s="29">
        <v>151</v>
      </c>
      <c r="E16" s="29">
        <v>91</v>
      </c>
      <c r="F16" s="30">
        <f t="shared" si="0"/>
        <v>60.264900662251655</v>
      </c>
      <c r="G16" s="29">
        <v>99</v>
      </c>
      <c r="H16" s="30">
        <f t="shared" si="1"/>
        <v>65.562913907284766</v>
      </c>
      <c r="I16" s="31">
        <v>99</v>
      </c>
      <c r="J16" s="30">
        <f t="shared" si="2"/>
        <v>65.562913907284766</v>
      </c>
      <c r="K16" s="29">
        <v>149</v>
      </c>
      <c r="L16" s="29">
        <v>99</v>
      </c>
      <c r="M16" s="30">
        <f t="shared" si="3"/>
        <v>66.442953020134226</v>
      </c>
      <c r="N16" s="29">
        <v>99</v>
      </c>
      <c r="O16" s="30">
        <f t="shared" si="4"/>
        <v>66.442953020134226</v>
      </c>
      <c r="P16" s="32">
        <v>102</v>
      </c>
      <c r="Q16" s="30">
        <f t="shared" si="5"/>
        <v>68.456375838926178</v>
      </c>
      <c r="R16" s="33">
        <v>99</v>
      </c>
      <c r="S16" s="30">
        <f t="shared" si="6"/>
        <v>66.442953020134226</v>
      </c>
      <c r="T16" s="3"/>
      <c r="U16" s="3"/>
      <c r="V16" s="3"/>
      <c r="W16" s="3"/>
      <c r="X16" s="3"/>
      <c r="Y16" s="3"/>
      <c r="Z16" s="3"/>
    </row>
    <row r="17" spans="1:26" ht="19.5" customHeight="1" x14ac:dyDescent="0.35">
      <c r="A17" s="34">
        <v>7</v>
      </c>
      <c r="B17" s="35" t="str">
        <f>'[1]9'!B15</f>
        <v>Seberang Musi</v>
      </c>
      <c r="C17" s="35" t="s">
        <v>22</v>
      </c>
      <c r="D17" s="29">
        <v>135</v>
      </c>
      <c r="E17" s="29">
        <v>121</v>
      </c>
      <c r="F17" s="30">
        <f t="shared" si="0"/>
        <v>89.629629629629619</v>
      </c>
      <c r="G17" s="29">
        <v>128</v>
      </c>
      <c r="H17" s="30">
        <f t="shared" si="1"/>
        <v>94.814814814814824</v>
      </c>
      <c r="I17" s="31">
        <v>128</v>
      </c>
      <c r="J17" s="30">
        <f t="shared" si="2"/>
        <v>94.814814814814824</v>
      </c>
      <c r="K17" s="29">
        <v>133</v>
      </c>
      <c r="L17" s="29">
        <v>121</v>
      </c>
      <c r="M17" s="30">
        <f t="shared" si="3"/>
        <v>90.977443609022558</v>
      </c>
      <c r="N17" s="29">
        <v>121</v>
      </c>
      <c r="O17" s="30">
        <f t="shared" si="4"/>
        <v>90.977443609022558</v>
      </c>
      <c r="P17" s="32">
        <v>122</v>
      </c>
      <c r="Q17" s="30">
        <f t="shared" si="5"/>
        <v>91.729323308270665</v>
      </c>
      <c r="R17" s="33">
        <v>121</v>
      </c>
      <c r="S17" s="30">
        <f t="shared" si="6"/>
        <v>90.977443609022558</v>
      </c>
      <c r="T17" s="3"/>
      <c r="U17" s="3"/>
      <c r="V17" s="3"/>
      <c r="W17" s="3"/>
      <c r="X17" s="3"/>
      <c r="Y17" s="3"/>
      <c r="Z17" s="3"/>
    </row>
    <row r="18" spans="1:26" ht="19.5" customHeight="1" x14ac:dyDescent="0.35">
      <c r="A18" s="34">
        <v>8</v>
      </c>
      <c r="B18" s="35" t="str">
        <f>'[1]9'!B16</f>
        <v>Kepahiang</v>
      </c>
      <c r="C18" s="35" t="s">
        <v>23</v>
      </c>
      <c r="D18" s="29">
        <v>465</v>
      </c>
      <c r="E18" s="29">
        <v>453</v>
      </c>
      <c r="F18" s="30">
        <f t="shared" si="0"/>
        <v>97.41935483870968</v>
      </c>
      <c r="G18" s="29">
        <v>437</v>
      </c>
      <c r="H18" s="30">
        <f t="shared" si="1"/>
        <v>93.978494623655919</v>
      </c>
      <c r="I18" s="31">
        <v>437</v>
      </c>
      <c r="J18" s="30">
        <f t="shared" si="2"/>
        <v>93.978494623655919</v>
      </c>
      <c r="K18" s="29">
        <v>453</v>
      </c>
      <c r="L18" s="29">
        <v>437</v>
      </c>
      <c r="M18" s="30">
        <f t="shared" si="3"/>
        <v>96.467991169977935</v>
      </c>
      <c r="N18" s="29">
        <v>437</v>
      </c>
      <c r="O18" s="30">
        <f t="shared" si="4"/>
        <v>96.467991169977935</v>
      </c>
      <c r="P18" s="32">
        <v>457</v>
      </c>
      <c r="Q18" s="30">
        <f t="shared" si="5"/>
        <v>100.88300220750553</v>
      </c>
      <c r="R18" s="33">
        <v>437</v>
      </c>
      <c r="S18" s="30">
        <f t="shared" si="6"/>
        <v>96.467991169977935</v>
      </c>
      <c r="T18" s="3"/>
      <c r="U18" s="3"/>
      <c r="V18" s="3"/>
      <c r="W18" s="3"/>
      <c r="X18" s="3"/>
      <c r="Y18" s="3"/>
      <c r="Z18" s="3"/>
    </row>
    <row r="19" spans="1:26" ht="19.5" customHeight="1" x14ac:dyDescent="0.35">
      <c r="A19" s="34">
        <v>9</v>
      </c>
      <c r="B19" s="35" t="str">
        <f>'[1]9'!B17</f>
        <v>Kepahiang</v>
      </c>
      <c r="C19" s="35" t="s">
        <v>24</v>
      </c>
      <c r="D19" s="29">
        <v>340</v>
      </c>
      <c r="E19" s="36">
        <v>276</v>
      </c>
      <c r="F19" s="30">
        <f t="shared" si="0"/>
        <v>81.17647058823529</v>
      </c>
      <c r="G19" s="29">
        <v>268</v>
      </c>
      <c r="H19" s="30">
        <f t="shared" si="1"/>
        <v>78.82352941176471</v>
      </c>
      <c r="I19" s="37">
        <v>264</v>
      </c>
      <c r="J19" s="30">
        <f t="shared" si="2"/>
        <v>77.64705882352942</v>
      </c>
      <c r="K19" s="29">
        <v>339</v>
      </c>
      <c r="L19" s="29">
        <v>264</v>
      </c>
      <c r="M19" s="30">
        <f t="shared" si="3"/>
        <v>77.876106194690266</v>
      </c>
      <c r="N19" s="29">
        <v>264</v>
      </c>
      <c r="O19" s="30">
        <f t="shared" si="4"/>
        <v>77.876106194690266</v>
      </c>
      <c r="P19" s="32">
        <v>263</v>
      </c>
      <c r="Q19" s="30">
        <f t="shared" si="5"/>
        <v>77.581120943952797</v>
      </c>
      <c r="R19" s="33">
        <v>264</v>
      </c>
      <c r="S19" s="30">
        <f t="shared" si="6"/>
        <v>77.876106194690266</v>
      </c>
      <c r="T19" s="3"/>
      <c r="U19" s="3"/>
      <c r="V19" s="3"/>
      <c r="W19" s="3"/>
      <c r="X19" s="3"/>
      <c r="Y19" s="3"/>
      <c r="Z19" s="3"/>
    </row>
    <row r="20" spans="1:26" ht="19.5" customHeight="1" x14ac:dyDescent="0.35">
      <c r="A20" s="34">
        <v>10</v>
      </c>
      <c r="B20" s="35" t="str">
        <f>'[1]9'!B18</f>
        <v>Tebat Karai</v>
      </c>
      <c r="C20" s="35" t="s">
        <v>25</v>
      </c>
      <c r="D20" s="29">
        <v>192</v>
      </c>
      <c r="E20" s="29">
        <v>120</v>
      </c>
      <c r="F20" s="30">
        <f t="shared" si="0"/>
        <v>62.5</v>
      </c>
      <c r="G20" s="29">
        <v>125</v>
      </c>
      <c r="H20" s="30">
        <f t="shared" si="1"/>
        <v>65.104166666666657</v>
      </c>
      <c r="I20" s="31">
        <v>125</v>
      </c>
      <c r="J20" s="30">
        <f t="shared" si="2"/>
        <v>65.104166666666657</v>
      </c>
      <c r="K20" s="29">
        <v>192</v>
      </c>
      <c r="L20" s="29">
        <v>127</v>
      </c>
      <c r="M20" s="30">
        <f t="shared" si="3"/>
        <v>66.145833333333343</v>
      </c>
      <c r="N20" s="29">
        <v>127</v>
      </c>
      <c r="O20" s="30">
        <f t="shared" si="4"/>
        <v>66.145833333333343</v>
      </c>
      <c r="P20" s="32">
        <v>129</v>
      </c>
      <c r="Q20" s="30">
        <f t="shared" si="5"/>
        <v>67.1875</v>
      </c>
      <c r="R20" s="33">
        <v>127</v>
      </c>
      <c r="S20" s="30">
        <f t="shared" si="6"/>
        <v>66.145833333333343</v>
      </c>
      <c r="T20" s="3"/>
      <c r="U20" s="3"/>
      <c r="V20" s="3"/>
      <c r="W20" s="3"/>
      <c r="X20" s="3"/>
      <c r="Y20" s="3"/>
      <c r="Z20" s="3"/>
    </row>
    <row r="21" spans="1:26" ht="19.5" customHeight="1" x14ac:dyDescent="0.35">
      <c r="A21" s="34">
        <v>11</v>
      </c>
      <c r="B21" s="35" t="str">
        <f>'[1]9'!B19</f>
        <v>Tebat Karai</v>
      </c>
      <c r="C21" s="35" t="s">
        <v>26</v>
      </c>
      <c r="D21" s="29">
        <v>162</v>
      </c>
      <c r="E21" s="29">
        <v>82</v>
      </c>
      <c r="F21" s="30">
        <f t="shared" si="0"/>
        <v>50.617283950617285</v>
      </c>
      <c r="G21" s="29">
        <v>117</v>
      </c>
      <c r="H21" s="30">
        <f t="shared" si="1"/>
        <v>72.222222222222214</v>
      </c>
      <c r="I21" s="31">
        <v>117</v>
      </c>
      <c r="J21" s="30">
        <f t="shared" si="2"/>
        <v>72.222222222222214</v>
      </c>
      <c r="K21" s="29">
        <v>156</v>
      </c>
      <c r="L21" s="29">
        <v>117</v>
      </c>
      <c r="M21" s="30">
        <f t="shared" si="3"/>
        <v>75</v>
      </c>
      <c r="N21" s="29">
        <v>117</v>
      </c>
      <c r="O21" s="30">
        <f t="shared" si="4"/>
        <v>75</v>
      </c>
      <c r="P21" s="32">
        <v>110</v>
      </c>
      <c r="Q21" s="30">
        <f t="shared" si="5"/>
        <v>70.512820512820511</v>
      </c>
      <c r="R21" s="33">
        <v>117</v>
      </c>
      <c r="S21" s="30">
        <f t="shared" si="6"/>
        <v>75</v>
      </c>
      <c r="T21" s="3"/>
      <c r="U21" s="3"/>
      <c r="V21" s="3"/>
      <c r="W21" s="3"/>
      <c r="X21" s="3"/>
      <c r="Y21" s="3"/>
      <c r="Z21" s="3"/>
    </row>
    <row r="22" spans="1:26" ht="19.5" customHeight="1" x14ac:dyDescent="0.35">
      <c r="A22" s="34">
        <v>12</v>
      </c>
      <c r="B22" s="35" t="str">
        <f>'[1]9'!B20</f>
        <v>Ujan Mas</v>
      </c>
      <c r="C22" s="35" t="s">
        <v>27</v>
      </c>
      <c r="D22" s="29">
        <v>331</v>
      </c>
      <c r="E22" s="29">
        <v>238</v>
      </c>
      <c r="F22" s="30">
        <f t="shared" si="0"/>
        <v>71.903323262839876</v>
      </c>
      <c r="G22" s="29">
        <v>250</v>
      </c>
      <c r="H22" s="30">
        <f t="shared" si="1"/>
        <v>75.528700906344412</v>
      </c>
      <c r="I22" s="31">
        <v>248</v>
      </c>
      <c r="J22" s="30">
        <f t="shared" si="2"/>
        <v>74.924471299093653</v>
      </c>
      <c r="K22" s="29">
        <v>331</v>
      </c>
      <c r="L22" s="29">
        <v>251</v>
      </c>
      <c r="M22" s="30">
        <f t="shared" si="3"/>
        <v>75.830815709969784</v>
      </c>
      <c r="N22" s="29">
        <v>251</v>
      </c>
      <c r="O22" s="30">
        <f t="shared" si="4"/>
        <v>75.830815709969784</v>
      </c>
      <c r="P22" s="32">
        <v>255</v>
      </c>
      <c r="Q22" s="30">
        <f t="shared" si="5"/>
        <v>77.0392749244713</v>
      </c>
      <c r="R22" s="33">
        <v>251</v>
      </c>
      <c r="S22" s="30">
        <f t="shared" si="6"/>
        <v>75.830815709969784</v>
      </c>
      <c r="T22" s="3"/>
      <c r="U22" s="3"/>
      <c r="V22" s="3"/>
      <c r="W22" s="3"/>
      <c r="X22" s="3"/>
      <c r="Y22" s="3"/>
      <c r="Z22" s="3"/>
    </row>
    <row r="23" spans="1:26" ht="19.5" customHeight="1" x14ac:dyDescent="0.35">
      <c r="A23" s="34">
        <v>13</v>
      </c>
      <c r="B23" s="35" t="str">
        <f>'[1]9'!B21</f>
        <v>Ujan Mas</v>
      </c>
      <c r="C23" s="35" t="s">
        <v>28</v>
      </c>
      <c r="D23" s="29">
        <v>168</v>
      </c>
      <c r="E23" s="29">
        <v>86</v>
      </c>
      <c r="F23" s="30">
        <f t="shared" si="0"/>
        <v>51.19047619047619</v>
      </c>
      <c r="G23" s="29">
        <v>106</v>
      </c>
      <c r="H23" s="30">
        <f t="shared" si="1"/>
        <v>63.095238095238095</v>
      </c>
      <c r="I23" s="31">
        <v>106</v>
      </c>
      <c r="J23" s="30">
        <f t="shared" si="2"/>
        <v>63.095238095238095</v>
      </c>
      <c r="K23" s="29">
        <v>168</v>
      </c>
      <c r="L23" s="29">
        <v>106</v>
      </c>
      <c r="M23" s="30">
        <f t="shared" si="3"/>
        <v>63.095238095238095</v>
      </c>
      <c r="N23" s="29">
        <v>106</v>
      </c>
      <c r="O23" s="30">
        <f t="shared" si="4"/>
        <v>63.095238095238095</v>
      </c>
      <c r="P23" s="32">
        <v>112</v>
      </c>
      <c r="Q23" s="30">
        <f t="shared" si="5"/>
        <v>66.666666666666657</v>
      </c>
      <c r="R23" s="33">
        <v>106</v>
      </c>
      <c r="S23" s="30">
        <f t="shared" si="6"/>
        <v>63.095238095238095</v>
      </c>
      <c r="T23" s="3"/>
      <c r="U23" s="3"/>
      <c r="V23" s="3"/>
      <c r="W23" s="3"/>
      <c r="X23" s="3"/>
      <c r="Y23" s="3"/>
      <c r="Z23" s="3"/>
    </row>
    <row r="24" spans="1:26" ht="19.5" customHeight="1" x14ac:dyDescent="0.35">
      <c r="A24" s="34">
        <v>14</v>
      </c>
      <c r="B24" s="35" t="str">
        <f>'[1]9'!B22</f>
        <v>Merigi</v>
      </c>
      <c r="C24" s="35" t="s">
        <v>29</v>
      </c>
      <c r="D24" s="29">
        <v>202</v>
      </c>
      <c r="E24" s="29">
        <v>104</v>
      </c>
      <c r="F24" s="30">
        <f t="shared" si="0"/>
        <v>51.485148514851488</v>
      </c>
      <c r="G24" s="29">
        <v>100</v>
      </c>
      <c r="H24" s="30">
        <f t="shared" si="1"/>
        <v>49.504950495049506</v>
      </c>
      <c r="I24" s="31">
        <v>100</v>
      </c>
      <c r="J24" s="30">
        <f t="shared" si="2"/>
        <v>49.504950495049506</v>
      </c>
      <c r="K24" s="29">
        <v>201</v>
      </c>
      <c r="L24" s="29">
        <v>102</v>
      </c>
      <c r="M24" s="30">
        <f t="shared" si="3"/>
        <v>50.746268656716417</v>
      </c>
      <c r="N24" s="29">
        <v>102</v>
      </c>
      <c r="O24" s="30">
        <f t="shared" si="4"/>
        <v>50.746268656716417</v>
      </c>
      <c r="P24" s="32">
        <v>86</v>
      </c>
      <c r="Q24" s="30">
        <f t="shared" si="5"/>
        <v>42.786069651741293</v>
      </c>
      <c r="R24" s="33">
        <v>102</v>
      </c>
      <c r="S24" s="30">
        <f t="shared" si="6"/>
        <v>50.746268656716417</v>
      </c>
      <c r="T24" s="3"/>
      <c r="U24" s="3"/>
      <c r="V24" s="3"/>
      <c r="W24" s="3"/>
      <c r="X24" s="3"/>
      <c r="Y24" s="3"/>
      <c r="Z24" s="3"/>
    </row>
    <row r="25" spans="1:26" ht="19.5" customHeight="1" x14ac:dyDescent="0.35">
      <c r="A25" s="34"/>
      <c r="B25" s="38"/>
      <c r="C25" s="38"/>
      <c r="D25" s="29"/>
      <c r="E25" s="29"/>
      <c r="F25" s="30"/>
      <c r="G25" s="29"/>
      <c r="H25" s="30"/>
      <c r="I25" s="39"/>
      <c r="J25" s="30"/>
      <c r="K25" s="29"/>
      <c r="L25" s="29"/>
      <c r="M25" s="30"/>
      <c r="N25" s="29"/>
      <c r="O25" s="30"/>
      <c r="P25" s="29"/>
      <c r="Q25" s="30"/>
      <c r="R25" s="29"/>
      <c r="S25" s="30"/>
      <c r="T25" s="3"/>
      <c r="U25" s="3"/>
      <c r="V25" s="3"/>
      <c r="W25" s="3"/>
      <c r="X25" s="3"/>
      <c r="Y25" s="3"/>
      <c r="Z25" s="3"/>
    </row>
    <row r="26" spans="1:26" ht="19.5" customHeight="1" x14ac:dyDescent="0.35">
      <c r="A26" s="40"/>
      <c r="B26" s="38"/>
      <c r="C26" s="38"/>
      <c r="D26" s="29"/>
      <c r="E26" s="29"/>
      <c r="F26" s="30"/>
      <c r="G26" s="29"/>
      <c r="H26" s="30"/>
      <c r="I26" s="39"/>
      <c r="J26" s="30"/>
      <c r="K26" s="29"/>
      <c r="L26" s="29"/>
      <c r="M26" s="30"/>
      <c r="N26" s="29"/>
      <c r="O26" s="30"/>
      <c r="P26" s="29"/>
      <c r="Q26" s="41"/>
      <c r="R26" s="29"/>
      <c r="S26" s="41"/>
      <c r="T26" s="3"/>
      <c r="U26" s="3"/>
      <c r="V26" s="3"/>
      <c r="W26" s="3"/>
      <c r="X26" s="3"/>
      <c r="Y26" s="3"/>
      <c r="Z26" s="3"/>
    </row>
    <row r="27" spans="1:26" ht="19.5" customHeight="1" thickBot="1" x14ac:dyDescent="0.4">
      <c r="A27" s="42" t="s">
        <v>30</v>
      </c>
      <c r="B27" s="43"/>
      <c r="C27" s="44"/>
      <c r="D27" s="45">
        <f>SUM(D11:D26)</f>
        <v>2838</v>
      </c>
      <c r="E27" s="45">
        <f>SUM(E11:E26)</f>
        <v>2001</v>
      </c>
      <c r="F27" s="46">
        <f>E27/D27*100</f>
        <v>70.507399577167021</v>
      </c>
      <c r="G27" s="45">
        <f>SUM(G11:G26)</f>
        <v>2062</v>
      </c>
      <c r="H27" s="46">
        <f>G27/D27*100</f>
        <v>72.65680056377731</v>
      </c>
      <c r="I27" s="45">
        <f>SUM(I11:I26)</f>
        <v>2056</v>
      </c>
      <c r="J27" s="46">
        <f>I27/D27*100</f>
        <v>72.445384073291052</v>
      </c>
      <c r="K27" s="45">
        <f t="shared" ref="K27:L27" si="7">SUM(K11:K26)</f>
        <v>2812</v>
      </c>
      <c r="L27" s="45">
        <f t="shared" si="7"/>
        <v>2065</v>
      </c>
      <c r="M27" s="46">
        <f>L27/K27*100</f>
        <v>73.435277382645808</v>
      </c>
      <c r="N27" s="45">
        <f>SUM(N11:N26)</f>
        <v>2064</v>
      </c>
      <c r="O27" s="46">
        <f>N27/K27*100</f>
        <v>73.399715504978658</v>
      </c>
      <c r="P27" s="45">
        <f>SUM(P11:P26)</f>
        <v>2078</v>
      </c>
      <c r="Q27" s="46">
        <f>P27/K27*100</f>
        <v>73.897581792318633</v>
      </c>
      <c r="R27" s="45">
        <f>SUM(R11:R26)</f>
        <v>2064</v>
      </c>
      <c r="S27" s="46">
        <f>R27/K27*100</f>
        <v>73.399715504978658</v>
      </c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48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4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4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15">
    <mergeCell ref="K8:K9"/>
    <mergeCell ref="L8:M8"/>
    <mergeCell ref="N8:O8"/>
    <mergeCell ref="P8:Q8"/>
    <mergeCell ref="R8:S8"/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</mergeCells>
  <printOptions horizontalCentered="1"/>
  <pageMargins left="0.91" right="0.90551181102362199" top="1.14173228346457" bottom="0.90551181102362199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2026-05-12T08:03:35Z</dcterms:created>
  <dcterms:modified xsi:type="dcterms:W3CDTF">2026-05-12T08:03:50Z</dcterms:modified>
</cp:coreProperties>
</file>