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-AIO\Downloads\DINKES-20260721T070755Z-1-001\DINKES\"/>
    </mc:Choice>
  </mc:AlternateContent>
  <xr:revisionPtr revIDLastSave="0" documentId="13_ncr:1_{2A145EAE-C37B-45C0-9E62-7B2DF997DB3B}" xr6:coauthVersionLast="47" xr6:coauthVersionMax="47" xr10:uidLastSave="{00000000-0000-0000-0000-000000000000}"/>
  <bookViews>
    <workbookView xWindow="-120" yWindow="-120" windowWidth="29040" windowHeight="15720" xr2:uid="{B446B9FE-16F6-41D4-B93A-D520B331B0C1}"/>
  </bookViews>
  <sheets>
    <sheet name="64" sheetId="1" r:id="rId1"/>
  </sheets>
  <externalReferences>
    <externalReference r:id="rId2"/>
  </externalReferences>
  <definedNames>
    <definedName name="Z_F144E4C0_F124_4A6E_9761_D1C5FCF07098_.wvu.PrintArea" localSheetId="0">'64'!$A$1:$L$32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7" i="1" l="1"/>
  <c r="G27" i="1"/>
  <c r="E27" i="1"/>
  <c r="D27" i="1"/>
  <c r="K24" i="1"/>
  <c r="J24" i="1"/>
  <c r="L24" i="1" s="1"/>
  <c r="I24" i="1"/>
  <c r="F24" i="1"/>
  <c r="L23" i="1"/>
  <c r="K23" i="1"/>
  <c r="J23" i="1"/>
  <c r="I23" i="1"/>
  <c r="F23" i="1"/>
  <c r="B23" i="1"/>
  <c r="K22" i="1"/>
  <c r="J22" i="1"/>
  <c r="L22" i="1" s="1"/>
  <c r="I22" i="1"/>
  <c r="F22" i="1"/>
  <c r="K21" i="1"/>
  <c r="J21" i="1"/>
  <c r="L21" i="1" s="1"/>
  <c r="I21" i="1"/>
  <c r="F21" i="1"/>
  <c r="B21" i="1"/>
  <c r="K20" i="1"/>
  <c r="J20" i="1"/>
  <c r="L20" i="1" s="1"/>
  <c r="I20" i="1"/>
  <c r="F20" i="1"/>
  <c r="K19" i="1"/>
  <c r="J19" i="1"/>
  <c r="L19" i="1" s="1"/>
  <c r="I19" i="1"/>
  <c r="F19" i="1"/>
  <c r="B19" i="1"/>
  <c r="K18" i="1"/>
  <c r="J18" i="1"/>
  <c r="L18" i="1" s="1"/>
  <c r="I18" i="1"/>
  <c r="F18" i="1"/>
  <c r="K17" i="1"/>
  <c r="J17" i="1"/>
  <c r="L17" i="1" s="1"/>
  <c r="I17" i="1"/>
  <c r="F17" i="1"/>
  <c r="K16" i="1"/>
  <c r="J16" i="1"/>
  <c r="L16" i="1" s="1"/>
  <c r="I16" i="1"/>
  <c r="F16" i="1"/>
  <c r="B16" i="1"/>
  <c r="K15" i="1"/>
  <c r="J15" i="1"/>
  <c r="L15" i="1" s="1"/>
  <c r="I15" i="1"/>
  <c r="F15" i="1"/>
  <c r="F27" i="1" s="1"/>
  <c r="E28" i="1" s="1"/>
  <c r="K14" i="1"/>
  <c r="J14" i="1"/>
  <c r="L14" i="1" s="1"/>
  <c r="I14" i="1"/>
  <c r="F14" i="1"/>
  <c r="B14" i="1"/>
  <c r="K13" i="1"/>
  <c r="L13" i="1" s="1"/>
  <c r="J13" i="1"/>
  <c r="I13" i="1"/>
  <c r="F13" i="1"/>
  <c r="B13" i="1"/>
  <c r="K12" i="1"/>
  <c r="J12" i="1"/>
  <c r="L12" i="1" s="1"/>
  <c r="I12" i="1"/>
  <c r="F12" i="1"/>
  <c r="K11" i="1"/>
  <c r="K27" i="1" s="1"/>
  <c r="J11" i="1"/>
  <c r="L11" i="1" s="1"/>
  <c r="L27" i="1" s="1"/>
  <c r="L29" i="1" s="1"/>
  <c r="I11" i="1"/>
  <c r="I27" i="1" s="1"/>
  <c r="F11" i="1"/>
  <c r="G5" i="1"/>
  <c r="F5" i="1"/>
  <c r="G4" i="1"/>
  <c r="F4" i="1"/>
  <c r="D28" i="1" l="1"/>
  <c r="K28" i="1"/>
  <c r="K29" i="1"/>
  <c r="G28" i="1"/>
  <c r="H28" i="1"/>
  <c r="J27" i="1"/>
  <c r="J28" i="1" l="1"/>
  <c r="J29" i="1"/>
</calcChain>
</file>

<file path=xl/sharedStrings.xml><?xml version="1.0" encoding="utf-8"?>
<sst xmlns="http://schemas.openxmlformats.org/spreadsheetml/2006/main" count="46" uniqueCount="36">
  <si>
    <t>TABEL  64</t>
  </si>
  <si>
    <t xml:space="preserve"> </t>
  </si>
  <si>
    <t>KASUS BARU KUSTA MENURUT JENIS KELAMIN, KECAMATAN, DAN PUSKESMAS</t>
  </si>
  <si>
    <t>NO</t>
  </si>
  <si>
    <t>KECAMATAN</t>
  </si>
  <si>
    <t>PUSKESMAS</t>
  </si>
  <si>
    <t>KASUS BARU</t>
  </si>
  <si>
    <t>PAUSI BASILER (PB)/ KUSTA KERING</t>
  </si>
  <si>
    <t>MULTI BASILER (MB)/ KUSTA BASAH</t>
  </si>
  <si>
    <t>PB + MB</t>
  </si>
  <si>
    <t>L</t>
  </si>
  <si>
    <t>P</t>
  </si>
  <si>
    <t>L+P</t>
  </si>
  <si>
    <t>Muara Kemumu</t>
  </si>
  <si>
    <t>Batu Bandung</t>
  </si>
  <si>
    <t>Bermani Ilir</t>
  </si>
  <si>
    <t>Keban Agung</t>
  </si>
  <si>
    <t>Embong Ijuk</t>
  </si>
  <si>
    <t>Muara Langkap</t>
  </si>
  <si>
    <t>Kabawetan</t>
  </si>
  <si>
    <t>Bukit Sari</t>
  </si>
  <si>
    <t>Seberang Musi</t>
  </si>
  <si>
    <t>Talang Babatan</t>
  </si>
  <si>
    <t>Kepahiang</t>
  </si>
  <si>
    <t>Pasar Kepahiang</t>
  </si>
  <si>
    <t>Kelobak</t>
  </si>
  <si>
    <t>Tebat Karai</t>
  </si>
  <si>
    <t>Nanti Agung</t>
  </si>
  <si>
    <t>Ujan Mas</t>
  </si>
  <si>
    <t>Cugung Lalang</t>
  </si>
  <si>
    <t>Merigi</t>
  </si>
  <si>
    <t>Durian Depun</t>
  </si>
  <si>
    <t>JUMLAH (KAB/KOTA)</t>
  </si>
  <si>
    <t>PROPORSI JENIS KELAMIN</t>
  </si>
  <si>
    <r>
      <t>ANGKA PENEMUAN KASUS BARU (NCDR/</t>
    </r>
    <r>
      <rPr>
        <b/>
        <i/>
        <sz val="12"/>
        <color theme="1"/>
        <rFont val="Book Antiqua"/>
        <family val="1"/>
      </rPr>
      <t>NEW CASE DETECTION RATE</t>
    </r>
    <r>
      <rPr>
        <b/>
        <sz val="12"/>
        <color theme="1"/>
        <rFont val="Book Antiqua"/>
        <family val="1"/>
      </rPr>
      <t>) PER 100.000 PENDUDUK</t>
    </r>
  </si>
  <si>
    <t>Sumber: …………….. (sebutkan)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</si>
</sst>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sz val="12"/>
      <color theme="1"/>
      <name val="Arial"/>
      <family val="2"/>
    </font>
    <font>
      <sz val="11"/>
      <color theme="1"/>
      <name val="Book Antiqua"/>
      <family val="1"/>
    </font>
    <font>
      <sz val="11"/>
      <name val="Book Antiqua"/>
      <family val="1"/>
    </font>
    <font>
      <b/>
      <i/>
      <sz val="9"/>
      <color theme="1"/>
      <name val="Book Antiqua"/>
      <family val="1"/>
    </font>
    <font>
      <sz val="9"/>
      <color theme="1"/>
      <name val="Arial"/>
      <family val="2"/>
    </font>
    <font>
      <b/>
      <i/>
      <sz val="12"/>
      <color theme="1"/>
      <name val="Book Antiqua"/>
      <family val="1"/>
    </font>
    <font>
      <sz val="10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37" fontId="2" fillId="0" borderId="9" xfId="0" applyNumberFormat="1" applyFont="1" applyBorder="1" applyAlignment="1">
      <alignment vertical="center"/>
    </xf>
    <xf numFmtId="37" fontId="2" fillId="0" borderId="14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37" fontId="2" fillId="0" borderId="15" xfId="0" applyNumberFormat="1" applyFont="1" applyBorder="1" applyAlignment="1">
      <alignment vertical="center"/>
    </xf>
    <xf numFmtId="37" fontId="2" fillId="0" borderId="2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37" fontId="2" fillId="0" borderId="3" xfId="0" applyNumberFormat="1" applyFont="1" applyBorder="1" applyAlignment="1">
      <alignment vertical="center"/>
    </xf>
    <xf numFmtId="37" fontId="2" fillId="0" borderId="12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37" fontId="1" fillId="0" borderId="12" xfId="0" applyNumberFormat="1" applyFont="1" applyBorder="1" applyAlignment="1">
      <alignment vertical="center"/>
    </xf>
    <xf numFmtId="37" fontId="1" fillId="0" borderId="13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164" fontId="1" fillId="0" borderId="13" xfId="0" applyNumberFormat="1" applyFont="1" applyBorder="1" applyAlignment="1">
      <alignment vertical="center"/>
    </xf>
    <xf numFmtId="164" fontId="1" fillId="2" borderId="13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164" fontId="1" fillId="0" borderId="16" xfId="0" applyNumberFormat="1" applyFont="1" applyBorder="1" applyAlignment="1">
      <alignment vertical="center"/>
    </xf>
    <xf numFmtId="164" fontId="1" fillId="0" borderId="17" xfId="0" applyNumberFormat="1" applyFont="1" applyBorder="1" applyAlignment="1">
      <alignment vertical="center"/>
    </xf>
    <xf numFmtId="164" fontId="1" fillId="0" borderId="19" xfId="0" applyNumberFormat="1" applyFont="1" applyBorder="1" applyAlignment="1">
      <alignment vertical="center"/>
    </xf>
    <xf numFmtId="164" fontId="1" fillId="0" borderId="20" xfId="0" applyNumberFormat="1" applyFont="1" applyBorder="1" applyAlignment="1">
      <alignment vertical="center"/>
    </xf>
    <xf numFmtId="37" fontId="2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12" xfId="0" applyFont="1" applyBorder="1"/>
    <xf numFmtId="0" fontId="1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1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1" fillId="0" borderId="9" xfId="0" applyFont="1" applyBorder="1" applyAlignment="1">
      <alignment horizontal="center" vertical="center"/>
    </xf>
    <xf numFmtId="0" fontId="5" fillId="0" borderId="10" xfId="0" applyFont="1" applyBorder="1"/>
    <xf numFmtId="0" fontId="5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hba/Downloads/LAMPIRAN%20PROFIL%20DINKES%20KEPAHIANG%202024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</sheetNames>
    <sheetDataSet>
      <sheetData sheetId="0"/>
      <sheetData sheetId="1">
        <row r="5">
          <cell r="E5" t="str">
            <v>KABUPATEN/KOTA</v>
          </cell>
          <cell r="F5" t="str">
            <v>KEPAHIANG</v>
          </cell>
        </row>
        <row r="6">
          <cell r="E6" t="str">
            <v>TAHUN</v>
          </cell>
          <cell r="F6">
            <v>2024</v>
          </cell>
        </row>
      </sheetData>
      <sheetData sheetId="2">
        <row r="28">
          <cell r="C28">
            <v>78369</v>
          </cell>
          <cell r="D28">
            <v>73721</v>
          </cell>
          <cell r="E28">
            <v>152090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12">
          <cell r="B12" t="str">
            <v>Bermani Ilir</v>
          </cell>
        </row>
        <row r="13">
          <cell r="B13" t="str">
            <v>Kabawetan</v>
          </cell>
        </row>
        <row r="15">
          <cell r="B15" t="str">
            <v>Seberang Musi</v>
          </cell>
        </row>
        <row r="18">
          <cell r="B18" t="str">
            <v>Tebat Karai</v>
          </cell>
        </row>
        <row r="20">
          <cell r="B20" t="str">
            <v>Ujan Mas</v>
          </cell>
        </row>
        <row r="22">
          <cell r="B22" t="str">
            <v>Merigi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BA217-95CD-4BC1-86A4-7FEDAC984021}">
  <sheetPr>
    <tabColor theme="9" tint="-0.249977111117893"/>
    <pageSetUpPr fitToPage="1"/>
  </sheetPr>
  <dimension ref="A1:Z991"/>
  <sheetViews>
    <sheetView tabSelected="1" view="pageBreakPreview" topLeftCell="A4" zoomScale="68" zoomScaleNormal="68" zoomScaleSheetLayoutView="68" workbookViewId="0">
      <selection activeCell="D8" sqref="D8:F8"/>
    </sheetView>
  </sheetViews>
  <sheetFormatPr defaultColWidth="14.42578125" defaultRowHeight="15" customHeight="1" x14ac:dyDescent="0.25"/>
  <cols>
    <col min="1" max="1" width="5.7109375" customWidth="1"/>
    <col min="2" max="2" width="25.7109375" customWidth="1"/>
    <col min="3" max="3" width="24" customWidth="1"/>
    <col min="4" max="12" width="15.7109375" customWidth="1"/>
    <col min="13" max="26" width="9.140625" customWidth="1"/>
  </cols>
  <sheetData>
    <row r="1" spans="1:26" ht="16.5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6.5" x14ac:dyDescent="0.25">
      <c r="A2" s="5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6.5" x14ac:dyDescent="0.3">
      <c r="A3" s="44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6.5" x14ac:dyDescent="0.25">
      <c r="A4" s="6"/>
      <c r="B4" s="6"/>
      <c r="C4" s="6"/>
      <c r="D4" s="6"/>
      <c r="E4" s="6"/>
      <c r="F4" s="7" t="str">
        <f>'[1]1'!$E$5</f>
        <v>KABUPATEN/KOTA</v>
      </c>
      <c r="G4" s="5" t="str">
        <f>'[1]1'!$F$5</f>
        <v>KEPAHIANG</v>
      </c>
      <c r="H4" s="6"/>
      <c r="I4" s="6"/>
      <c r="J4" s="6"/>
      <c r="K4" s="6"/>
      <c r="L4" s="6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6.5" x14ac:dyDescent="0.25">
      <c r="A5" s="6"/>
      <c r="B5" s="6"/>
      <c r="C5" s="6"/>
      <c r="D5" s="6"/>
      <c r="E5" s="6"/>
      <c r="F5" s="7" t="str">
        <f>'[1]1'!$E$6</f>
        <v>TAHUN</v>
      </c>
      <c r="G5" s="5">
        <f>'[1]1'!$F$6</f>
        <v>2024</v>
      </c>
      <c r="H5" s="6"/>
      <c r="I5" s="6"/>
      <c r="J5" s="6"/>
      <c r="K5" s="6"/>
      <c r="L5" s="6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9.5" customHeight="1" x14ac:dyDescent="0.3">
      <c r="A7" s="46" t="s">
        <v>3</v>
      </c>
      <c r="B7" s="46" t="s">
        <v>4</v>
      </c>
      <c r="C7" s="46" t="s">
        <v>5</v>
      </c>
      <c r="D7" s="49" t="s">
        <v>6</v>
      </c>
      <c r="E7" s="50"/>
      <c r="F7" s="50"/>
      <c r="G7" s="50"/>
      <c r="H7" s="50"/>
      <c r="I7" s="50"/>
      <c r="J7" s="50"/>
      <c r="K7" s="50"/>
      <c r="L7" s="51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9.5" customHeight="1" x14ac:dyDescent="0.3">
      <c r="A8" s="47"/>
      <c r="B8" s="47"/>
      <c r="C8" s="47"/>
      <c r="D8" s="52" t="s">
        <v>7</v>
      </c>
      <c r="E8" s="53"/>
      <c r="F8" s="54"/>
      <c r="G8" s="52" t="s">
        <v>8</v>
      </c>
      <c r="H8" s="53"/>
      <c r="I8" s="54"/>
      <c r="J8" s="55" t="s">
        <v>9</v>
      </c>
      <c r="K8" s="56"/>
      <c r="L8" s="57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9.5" customHeight="1" x14ac:dyDescent="0.25">
      <c r="A9" s="48"/>
      <c r="B9" s="48"/>
      <c r="C9" s="48"/>
      <c r="D9" s="9" t="s">
        <v>10</v>
      </c>
      <c r="E9" s="9" t="s">
        <v>11</v>
      </c>
      <c r="F9" s="9" t="s">
        <v>12</v>
      </c>
      <c r="G9" s="9" t="s">
        <v>10</v>
      </c>
      <c r="H9" s="9" t="s">
        <v>11</v>
      </c>
      <c r="I9" s="9" t="s">
        <v>12</v>
      </c>
      <c r="J9" s="9" t="s">
        <v>10</v>
      </c>
      <c r="K9" s="9" t="s">
        <v>11</v>
      </c>
      <c r="L9" s="9" t="s">
        <v>12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5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9.5" customHeight="1" x14ac:dyDescent="0.25">
      <c r="A11" s="12">
        <v>1</v>
      </c>
      <c r="B11" s="13" t="s">
        <v>13</v>
      </c>
      <c r="C11" s="13" t="s">
        <v>14</v>
      </c>
      <c r="D11" s="14">
        <v>0</v>
      </c>
      <c r="E11" s="14">
        <v>0</v>
      </c>
      <c r="F11" s="15">
        <f t="shared" ref="F11:F24" si="0">SUM(D11:E11)</f>
        <v>0</v>
      </c>
      <c r="G11" s="14">
        <v>0</v>
      </c>
      <c r="H11" s="14">
        <v>0</v>
      </c>
      <c r="I11" s="15">
        <f t="shared" ref="I11:I24" si="1">SUM(G11:H11)</f>
        <v>0</v>
      </c>
      <c r="J11" s="15">
        <f t="shared" ref="J11:K24" si="2">SUM(D11,G11)</f>
        <v>0</v>
      </c>
      <c r="K11" s="15">
        <f t="shared" si="2"/>
        <v>0</v>
      </c>
      <c r="L11" s="15">
        <f t="shared" ref="L11:L24" si="3">SUM(J11:K11)</f>
        <v>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9.5" customHeight="1" x14ac:dyDescent="0.25">
      <c r="A12" s="16">
        <v>2</v>
      </c>
      <c r="B12" s="17" t="s">
        <v>15</v>
      </c>
      <c r="C12" s="17" t="s">
        <v>16</v>
      </c>
      <c r="D12" s="18">
        <v>0</v>
      </c>
      <c r="E12" s="18">
        <v>0</v>
      </c>
      <c r="F12" s="19">
        <f t="shared" si="0"/>
        <v>0</v>
      </c>
      <c r="G12" s="18">
        <v>1</v>
      </c>
      <c r="H12" s="18">
        <v>0</v>
      </c>
      <c r="I12" s="19">
        <f t="shared" si="1"/>
        <v>1</v>
      </c>
      <c r="J12" s="19">
        <f t="shared" si="2"/>
        <v>1</v>
      </c>
      <c r="K12" s="19">
        <f t="shared" si="2"/>
        <v>0</v>
      </c>
      <c r="L12" s="19">
        <f t="shared" si="3"/>
        <v>1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9.5" customHeight="1" x14ac:dyDescent="0.25">
      <c r="A13" s="16">
        <v>3</v>
      </c>
      <c r="B13" s="17" t="str">
        <f>'[1]9'!B12</f>
        <v>Bermani Ilir</v>
      </c>
      <c r="C13" s="17" t="s">
        <v>17</v>
      </c>
      <c r="D13" s="18">
        <v>0</v>
      </c>
      <c r="E13" s="18">
        <v>0</v>
      </c>
      <c r="F13" s="19">
        <f t="shared" si="0"/>
        <v>0</v>
      </c>
      <c r="G13" s="18">
        <v>0</v>
      </c>
      <c r="H13" s="18">
        <v>0</v>
      </c>
      <c r="I13" s="19">
        <f t="shared" si="1"/>
        <v>0</v>
      </c>
      <c r="J13" s="19">
        <f t="shared" si="2"/>
        <v>0</v>
      </c>
      <c r="K13" s="19">
        <f t="shared" si="2"/>
        <v>0</v>
      </c>
      <c r="L13" s="19">
        <f t="shared" si="3"/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9.5" customHeight="1" x14ac:dyDescent="0.25">
      <c r="A14" s="16">
        <v>4</v>
      </c>
      <c r="B14" s="17" t="str">
        <f>'[1]9'!B13</f>
        <v>Kabawetan</v>
      </c>
      <c r="C14" s="17" t="s">
        <v>18</v>
      </c>
      <c r="D14" s="18">
        <v>0</v>
      </c>
      <c r="E14" s="18">
        <v>0</v>
      </c>
      <c r="F14" s="19">
        <f t="shared" si="0"/>
        <v>0</v>
      </c>
      <c r="G14" s="18">
        <v>0</v>
      </c>
      <c r="H14" s="18">
        <v>0</v>
      </c>
      <c r="I14" s="19">
        <f t="shared" si="1"/>
        <v>0</v>
      </c>
      <c r="J14" s="19">
        <f t="shared" si="2"/>
        <v>0</v>
      </c>
      <c r="K14" s="19">
        <f t="shared" si="2"/>
        <v>0</v>
      </c>
      <c r="L14" s="19">
        <f t="shared" si="3"/>
        <v>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9.5" customHeight="1" x14ac:dyDescent="0.25">
      <c r="A15" s="16">
        <v>5</v>
      </c>
      <c r="B15" s="17" t="s">
        <v>19</v>
      </c>
      <c r="C15" s="17" t="s">
        <v>20</v>
      </c>
      <c r="D15" s="18">
        <v>0</v>
      </c>
      <c r="E15" s="18">
        <v>0</v>
      </c>
      <c r="F15" s="19">
        <f t="shared" si="0"/>
        <v>0</v>
      </c>
      <c r="G15" s="18">
        <v>0</v>
      </c>
      <c r="H15" s="18">
        <v>0</v>
      </c>
      <c r="I15" s="19">
        <f t="shared" si="1"/>
        <v>0</v>
      </c>
      <c r="J15" s="19">
        <f t="shared" si="2"/>
        <v>0</v>
      </c>
      <c r="K15" s="19">
        <f t="shared" si="2"/>
        <v>0</v>
      </c>
      <c r="L15" s="19">
        <f t="shared" si="3"/>
        <v>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9.5" customHeight="1" x14ac:dyDescent="0.25">
      <c r="A16" s="16">
        <v>6</v>
      </c>
      <c r="B16" s="17" t="str">
        <f>'[1]9'!B15</f>
        <v>Seberang Musi</v>
      </c>
      <c r="C16" s="17" t="s">
        <v>19</v>
      </c>
      <c r="D16" s="18">
        <v>0</v>
      </c>
      <c r="E16" s="18">
        <v>0</v>
      </c>
      <c r="F16" s="19">
        <f t="shared" si="0"/>
        <v>0</v>
      </c>
      <c r="G16" s="18">
        <v>0</v>
      </c>
      <c r="H16" s="18">
        <v>0</v>
      </c>
      <c r="I16" s="19">
        <f t="shared" si="1"/>
        <v>0</v>
      </c>
      <c r="J16" s="19">
        <f t="shared" si="2"/>
        <v>0</v>
      </c>
      <c r="K16" s="19">
        <f t="shared" si="2"/>
        <v>0</v>
      </c>
      <c r="L16" s="19">
        <f t="shared" si="3"/>
        <v>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9.5" customHeight="1" x14ac:dyDescent="0.25">
      <c r="A17" s="16">
        <v>7</v>
      </c>
      <c r="B17" s="17" t="s">
        <v>21</v>
      </c>
      <c r="C17" s="17" t="s">
        <v>22</v>
      </c>
      <c r="D17" s="18">
        <v>0</v>
      </c>
      <c r="E17" s="18">
        <v>0</v>
      </c>
      <c r="F17" s="19">
        <f t="shared" si="0"/>
        <v>0</v>
      </c>
      <c r="G17" s="19">
        <v>0</v>
      </c>
      <c r="H17" s="19">
        <v>0</v>
      </c>
      <c r="I17" s="19">
        <f t="shared" si="1"/>
        <v>0</v>
      </c>
      <c r="J17" s="19">
        <f t="shared" si="2"/>
        <v>0</v>
      </c>
      <c r="K17" s="19">
        <f t="shared" si="2"/>
        <v>0</v>
      </c>
      <c r="L17" s="19">
        <f t="shared" si="3"/>
        <v>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9.5" customHeight="1" x14ac:dyDescent="0.25">
      <c r="A18" s="16">
        <v>8</v>
      </c>
      <c r="B18" s="17" t="s">
        <v>23</v>
      </c>
      <c r="C18" s="17" t="s">
        <v>24</v>
      </c>
      <c r="D18" s="18">
        <v>0</v>
      </c>
      <c r="E18" s="18">
        <v>0</v>
      </c>
      <c r="F18" s="19">
        <f t="shared" si="0"/>
        <v>0</v>
      </c>
      <c r="G18" s="19">
        <v>1</v>
      </c>
      <c r="H18" s="19">
        <v>0</v>
      </c>
      <c r="I18" s="19">
        <f t="shared" si="1"/>
        <v>1</v>
      </c>
      <c r="J18" s="19">
        <f t="shared" si="2"/>
        <v>1</v>
      </c>
      <c r="K18" s="19">
        <f t="shared" si="2"/>
        <v>0</v>
      </c>
      <c r="L18" s="19">
        <f t="shared" si="3"/>
        <v>1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9.5" customHeight="1" x14ac:dyDescent="0.25">
      <c r="A19" s="16">
        <v>9</v>
      </c>
      <c r="B19" s="17" t="str">
        <f>'[1]9'!B18</f>
        <v>Tebat Karai</v>
      </c>
      <c r="C19" s="17" t="s">
        <v>25</v>
      </c>
      <c r="D19" s="18">
        <v>0</v>
      </c>
      <c r="E19" s="18">
        <v>0</v>
      </c>
      <c r="F19" s="19">
        <f t="shared" si="0"/>
        <v>0</v>
      </c>
      <c r="G19" s="19">
        <v>0</v>
      </c>
      <c r="H19" s="19">
        <v>0</v>
      </c>
      <c r="I19" s="19">
        <f t="shared" si="1"/>
        <v>0</v>
      </c>
      <c r="J19" s="19">
        <f t="shared" si="2"/>
        <v>0</v>
      </c>
      <c r="K19" s="19">
        <f t="shared" si="2"/>
        <v>0</v>
      </c>
      <c r="L19" s="19">
        <f t="shared" si="3"/>
        <v>0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9.5" customHeight="1" x14ac:dyDescent="0.25">
      <c r="A20" s="16">
        <v>10</v>
      </c>
      <c r="B20" s="17" t="s">
        <v>26</v>
      </c>
      <c r="C20" s="17" t="s">
        <v>26</v>
      </c>
      <c r="D20" s="18">
        <v>0</v>
      </c>
      <c r="E20" s="18">
        <v>0</v>
      </c>
      <c r="F20" s="19">
        <f t="shared" si="0"/>
        <v>0</v>
      </c>
      <c r="G20" s="19">
        <v>0</v>
      </c>
      <c r="H20" s="19">
        <v>0</v>
      </c>
      <c r="I20" s="19">
        <f t="shared" si="1"/>
        <v>0</v>
      </c>
      <c r="J20" s="19">
        <f t="shared" si="2"/>
        <v>0</v>
      </c>
      <c r="K20" s="19">
        <f t="shared" si="2"/>
        <v>0</v>
      </c>
      <c r="L20" s="19">
        <f t="shared" si="3"/>
        <v>0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9.5" customHeight="1" x14ac:dyDescent="0.25">
      <c r="A21" s="16">
        <v>11</v>
      </c>
      <c r="B21" s="17" t="str">
        <f>'[1]9'!B20</f>
        <v>Ujan Mas</v>
      </c>
      <c r="C21" s="17" t="s">
        <v>27</v>
      </c>
      <c r="D21" s="18">
        <v>0</v>
      </c>
      <c r="E21" s="18">
        <v>0</v>
      </c>
      <c r="F21" s="19">
        <f t="shared" si="0"/>
        <v>0</v>
      </c>
      <c r="G21" s="19">
        <v>0</v>
      </c>
      <c r="H21" s="19">
        <v>0</v>
      </c>
      <c r="I21" s="19">
        <f t="shared" si="1"/>
        <v>0</v>
      </c>
      <c r="J21" s="19">
        <f t="shared" si="2"/>
        <v>0</v>
      </c>
      <c r="K21" s="19">
        <f t="shared" si="2"/>
        <v>0</v>
      </c>
      <c r="L21" s="19">
        <f t="shared" si="3"/>
        <v>0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9.5" customHeight="1" x14ac:dyDescent="0.25">
      <c r="A22" s="16">
        <v>12</v>
      </c>
      <c r="B22" s="17" t="s">
        <v>28</v>
      </c>
      <c r="C22" s="17" t="s">
        <v>28</v>
      </c>
      <c r="D22" s="18">
        <v>0</v>
      </c>
      <c r="E22" s="18">
        <v>0</v>
      </c>
      <c r="F22" s="19">
        <f t="shared" si="0"/>
        <v>0</v>
      </c>
      <c r="G22" s="19">
        <v>0</v>
      </c>
      <c r="H22" s="19">
        <v>0</v>
      </c>
      <c r="I22" s="19">
        <f t="shared" si="1"/>
        <v>0</v>
      </c>
      <c r="J22" s="19">
        <f t="shared" si="2"/>
        <v>0</v>
      </c>
      <c r="K22" s="19">
        <f t="shared" si="2"/>
        <v>0</v>
      </c>
      <c r="L22" s="19">
        <f t="shared" si="3"/>
        <v>0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9.5" customHeight="1" x14ac:dyDescent="0.25">
      <c r="A23" s="16">
        <v>13</v>
      </c>
      <c r="B23" s="17" t="str">
        <f>'[1]9'!B22</f>
        <v>Merigi</v>
      </c>
      <c r="C23" s="17" t="s">
        <v>29</v>
      </c>
      <c r="D23" s="18">
        <v>0</v>
      </c>
      <c r="E23" s="18">
        <v>0</v>
      </c>
      <c r="F23" s="19">
        <f t="shared" si="0"/>
        <v>0</v>
      </c>
      <c r="G23" s="19">
        <v>0</v>
      </c>
      <c r="H23" s="19">
        <v>0</v>
      </c>
      <c r="I23" s="19">
        <f t="shared" si="1"/>
        <v>0</v>
      </c>
      <c r="J23" s="19">
        <f t="shared" si="2"/>
        <v>0</v>
      </c>
      <c r="K23" s="19">
        <f t="shared" si="2"/>
        <v>0</v>
      </c>
      <c r="L23" s="19">
        <f t="shared" si="3"/>
        <v>0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9.5" customHeight="1" x14ac:dyDescent="0.25">
      <c r="A24" s="16">
        <v>14</v>
      </c>
      <c r="B24" s="17" t="s">
        <v>30</v>
      </c>
      <c r="C24" s="17" t="s">
        <v>31</v>
      </c>
      <c r="D24" s="18">
        <v>0</v>
      </c>
      <c r="E24" s="18">
        <v>0</v>
      </c>
      <c r="F24" s="19">
        <f t="shared" si="0"/>
        <v>0</v>
      </c>
      <c r="G24" s="19">
        <v>0</v>
      </c>
      <c r="H24" s="19">
        <v>0</v>
      </c>
      <c r="I24" s="19">
        <f t="shared" si="1"/>
        <v>0</v>
      </c>
      <c r="J24" s="19">
        <f t="shared" si="2"/>
        <v>0</v>
      </c>
      <c r="K24" s="19">
        <f t="shared" si="2"/>
        <v>0</v>
      </c>
      <c r="L24" s="19">
        <f t="shared" si="3"/>
        <v>0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9.5" customHeight="1" x14ac:dyDescent="0.25">
      <c r="A25" s="16"/>
      <c r="B25" s="17"/>
      <c r="C25" s="17"/>
      <c r="D25" s="18"/>
      <c r="E25" s="18"/>
      <c r="F25" s="18"/>
      <c r="G25" s="18"/>
      <c r="H25" s="18"/>
      <c r="I25" s="18"/>
      <c r="J25" s="19"/>
      <c r="K25" s="19"/>
      <c r="L25" s="19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9.5" customHeight="1" x14ac:dyDescent="0.25">
      <c r="A26" s="20"/>
      <c r="B26" s="21"/>
      <c r="C26" s="21"/>
      <c r="D26" s="22"/>
      <c r="E26" s="22"/>
      <c r="F26" s="22"/>
      <c r="G26" s="22"/>
      <c r="H26" s="22"/>
      <c r="I26" s="22"/>
      <c r="J26" s="23"/>
      <c r="K26" s="23"/>
      <c r="L26" s="23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1.75" customHeight="1" x14ac:dyDescent="0.25">
      <c r="A27" s="24" t="s">
        <v>32</v>
      </c>
      <c r="B27" s="25"/>
      <c r="C27" s="26"/>
      <c r="D27" s="27">
        <f t="shared" ref="D27:L27" si="4">SUM(D11:D26)</f>
        <v>0</v>
      </c>
      <c r="E27" s="27">
        <f t="shared" si="4"/>
        <v>0</v>
      </c>
      <c r="F27" s="27">
        <f t="shared" si="4"/>
        <v>0</v>
      </c>
      <c r="G27" s="27">
        <f t="shared" si="4"/>
        <v>2</v>
      </c>
      <c r="H27" s="27">
        <f t="shared" si="4"/>
        <v>0</v>
      </c>
      <c r="I27" s="27">
        <f t="shared" si="4"/>
        <v>2</v>
      </c>
      <c r="J27" s="28">
        <f t="shared" si="4"/>
        <v>2</v>
      </c>
      <c r="K27" s="28">
        <f t="shared" si="4"/>
        <v>0</v>
      </c>
      <c r="L27" s="28">
        <f t="shared" si="4"/>
        <v>2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1.75" customHeight="1" x14ac:dyDescent="0.25">
      <c r="A28" s="29" t="s">
        <v>33</v>
      </c>
      <c r="B28" s="30"/>
      <c r="C28" s="31"/>
      <c r="D28" s="32" t="e">
        <f t="shared" ref="D28:E28" si="5">D27/$F$27*100</f>
        <v>#DIV/0!</v>
      </c>
      <c r="E28" s="32" t="e">
        <f t="shared" si="5"/>
        <v>#DIV/0!</v>
      </c>
      <c r="F28" s="33"/>
      <c r="G28" s="32">
        <f t="shared" ref="G28:H28" si="6">G27/$I$27*100</f>
        <v>100</v>
      </c>
      <c r="H28" s="32">
        <f t="shared" si="6"/>
        <v>0</v>
      </c>
      <c r="I28" s="34"/>
      <c r="J28" s="32">
        <f t="shared" ref="J28:K28" si="7">J27/$L$27*100</f>
        <v>100</v>
      </c>
      <c r="K28" s="32">
        <f t="shared" si="7"/>
        <v>0</v>
      </c>
      <c r="L28" s="33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2.5" customHeight="1" thickBot="1" x14ac:dyDescent="0.3">
      <c r="A29" s="35" t="s">
        <v>34</v>
      </c>
      <c r="B29" s="36"/>
      <c r="C29" s="37"/>
      <c r="D29" s="38"/>
      <c r="E29" s="38"/>
      <c r="F29" s="39"/>
      <c r="G29" s="40"/>
      <c r="H29" s="40"/>
      <c r="I29" s="41"/>
      <c r="J29" s="38">
        <f>J27/'[1]2'!C28*100000</f>
        <v>2.5520295014610368</v>
      </c>
      <c r="K29" s="38">
        <f>K27/'[1]2'!D28*100000</f>
        <v>0</v>
      </c>
      <c r="L29" s="38">
        <f>L27/'[1]2'!E28*100000</f>
        <v>1.3150108488395029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3"/>
      <c r="B30" s="2"/>
      <c r="C30" s="2"/>
      <c r="D30" s="42"/>
      <c r="E30" s="42"/>
      <c r="F30" s="42"/>
      <c r="G30" s="42"/>
      <c r="H30" s="42"/>
      <c r="I30" s="42"/>
      <c r="J30" s="42"/>
      <c r="K30" s="42"/>
      <c r="L30" s="42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43" t="s">
        <v>35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3" t="s">
        <v>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</sheetData>
  <mergeCells count="8">
    <mergeCell ref="A3:L3"/>
    <mergeCell ref="A7:A9"/>
    <mergeCell ref="B7:B9"/>
    <mergeCell ref="C7:C9"/>
    <mergeCell ref="D7:L7"/>
    <mergeCell ref="D8:F8"/>
    <mergeCell ref="G8:I8"/>
    <mergeCell ref="J8:L8"/>
  </mergeCells>
  <printOptions horizontalCentered="1"/>
  <pageMargins left="0.6" right="0.67" top="0.9" bottom="0.9" header="0" footer="0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64</vt:lpstr>
      <vt:lpstr>'64'!Z_F144E4C0_F124_4A6E_9761_D1C5FCF07098_.wvu.PrintArea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Fajrina Hanifah</dc:creator>
  <cp:lastModifiedBy>Kominfo Kepahiang</cp:lastModifiedBy>
  <dcterms:created xsi:type="dcterms:W3CDTF">2026-05-12T08:32:14Z</dcterms:created>
  <dcterms:modified xsi:type="dcterms:W3CDTF">2026-07-21T07:23:34Z</dcterms:modified>
</cp:coreProperties>
</file>